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30" windowWidth="11295" windowHeight="6495" firstSheet="6" activeTab="6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/>
</workbook>
</file>

<file path=xl/calcChain.xml><?xml version="1.0" encoding="utf-8"?>
<calcChain xmlns="http://schemas.openxmlformats.org/spreadsheetml/2006/main">
  <c r="E29" i="9"/>
  <c r="H30"/>
  <c r="G30"/>
  <c r="F30"/>
  <c r="G7" i="1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2" s="1"/>
  <c r="H32" i="8"/>
  <c r="G32"/>
  <c r="F32"/>
  <c r="E31"/>
  <c r="H32" i="7"/>
  <c r="G32"/>
  <c r="F32"/>
  <c r="E31"/>
  <c r="H32" i="6"/>
  <c r="G32"/>
  <c r="F32"/>
  <c r="E31"/>
  <c r="H32" i="5"/>
  <c r="G32"/>
  <c r="F32"/>
  <c r="E31"/>
  <c r="H32" i="4"/>
  <c r="G32"/>
  <c r="F32"/>
  <c r="E31"/>
  <c r="H32" i="1"/>
  <c r="G32"/>
  <c r="E31"/>
  <c r="D36" i="9"/>
  <c r="E36"/>
  <c r="D35"/>
  <c r="E35"/>
  <c r="D34"/>
  <c r="E34"/>
  <c r="D33"/>
  <c r="E33"/>
  <c r="D32"/>
  <c r="E32"/>
  <c r="D38" i="1" l="1"/>
  <c r="E38" s="1"/>
  <c r="D36"/>
  <c r="E36" s="1"/>
  <c r="D35"/>
  <c r="E35" s="1"/>
  <c r="D34"/>
  <c r="E34" s="1"/>
  <c r="D37"/>
  <c r="E37" s="1"/>
</calcChain>
</file>

<file path=xl/sharedStrings.xml><?xml version="1.0" encoding="utf-8"?>
<sst xmlns="http://schemas.openxmlformats.org/spreadsheetml/2006/main" count="451" uniqueCount="49">
  <si>
    <t>Score Card</t>
  </si>
  <si>
    <t>Enter Scores on the JUDGE Tabs ONLY.  This Totals Tab will calculate automatically.</t>
  </si>
  <si>
    <t>Contest:</t>
  </si>
  <si>
    <t>Dental Assisting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</si>
  <si>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</si>
  <si>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</si>
  <si>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</si>
  <si>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</si>
  <si>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</si>
  <si>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</si>
  <si>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</si>
  <si>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</si>
  <si>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</si>
  <si>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</si>
  <si>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</si>
  <si>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</si>
  <si>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</si>
  <si>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Interview</t>
  </si>
  <si>
    <t>Infection Control</t>
  </si>
  <si>
    <t>Instument and Equipment Identification</t>
  </si>
  <si>
    <t>Chairside Instrument Transfer</t>
  </si>
  <si>
    <t>HVE Placement</t>
  </si>
  <si>
    <t>Anesthetic Syringe Assembly</t>
  </si>
  <si>
    <t>Anesthetic Syringe Transfer</t>
  </si>
  <si>
    <t>Anesthetic Syrince Disassemble</t>
  </si>
  <si>
    <t>Oral Hygiene Instructions</t>
  </si>
  <si>
    <t>Specialty Instumentation</t>
  </si>
  <si>
    <t>Radiographic Faults</t>
  </si>
  <si>
    <t>Dental Charting (Universal)</t>
  </si>
  <si>
    <t>Oral Pathology</t>
  </si>
  <si>
    <t>Mounting Radiographs</t>
  </si>
  <si>
    <t>Dental Anatomy</t>
  </si>
  <si>
    <t>ID Prosthesis</t>
  </si>
  <si>
    <t>Medical Emergencies in Dental office</t>
  </si>
  <si>
    <t>Dental Office Supplies</t>
  </si>
  <si>
    <t>Written Test</t>
  </si>
  <si>
    <t>Penalty</t>
  </si>
  <si>
    <t>Resume</t>
  </si>
  <si>
    <t>Clothing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</si>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</sst>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353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0</v>
      </c>
      <c r="G2" s="20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5209</v>
      </c>
      <c r="G6" s="1">
        <v>5251</v>
      </c>
      <c r="H6" s="1">
        <v>5457</v>
      </c>
      <c r="I6" s="1"/>
    </row>
    <row r="7" spans="1:69">
      <c r="A7" s="10">
        <v>19929</v>
      </c>
      <c r="B7" s="10">
        <v>689538</v>
      </c>
      <c r="C7" s="9" t="s">
        <v>16</v>
      </c>
      <c r="D7" s="3" t="s">
        <v>17</v>
      </c>
      <c r="E7" s="3">
        <v>50</v>
      </c>
      <c r="F7" s="21" t="str">
        <f>IF(ISERROR(AVERAGE(Judge1:Judge5!F7))," ", AVERAGE(Judge1:Judge5!F7))</f>
        <v xml:space="preserve"> </v>
      </c>
      <c r="G7" s="21" t="str">
        <f>IF(ISERROR(AVERAGE(Judge1:Judge5!G7))," ", AVERAGE(Judge1:Judge5!G7))</f>
        <v xml:space="preserve"> </v>
      </c>
      <c r="H7" s="21" t="str">
        <f>IF(ISERROR(AVERAGE(Judge1:Judge5!H7))," ", AVERAGE(Judge1:Judge5!H7))</f>
        <v xml:space="preserve"> 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19929</v>
      </c>
      <c r="B8" s="10">
        <v>689539</v>
      </c>
      <c r="C8" s="3" t="s">
        <v>16</v>
      </c>
      <c r="D8" s="3" t="s">
        <v>18</v>
      </c>
      <c r="E8" s="3">
        <v>50</v>
      </c>
      <c r="F8" s="21" t="str">
        <f>IF(ISERROR(AVERAGE(Judge1:Judge5!F8))," ", AVERAGE(Judge1:Judge5!F8))</f>
        <v xml:space="preserve"> </v>
      </c>
      <c r="G8" s="21" t="str">
        <f>IF(ISERROR(AVERAGE(Judge1:Judge5!G8))," ", AVERAGE(Judge1:Judge5!G8))</f>
        <v xml:space="preserve"> </v>
      </c>
      <c r="H8" s="21" t="str">
        <f>IF(ISERROR(AVERAGE(Judge1:Judge5!H8))," ", AVERAGE(Judge1:Judge5!H8))</f>
        <v xml:space="preserve"> 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19929</v>
      </c>
      <c r="B9" s="10">
        <v>689540</v>
      </c>
      <c r="C9" s="3" t="s">
        <v>16</v>
      </c>
      <c r="D9" s="3" t="s">
        <v>19</v>
      </c>
      <c r="E9" s="3">
        <v>50</v>
      </c>
      <c r="F9" s="21" t="str">
        <f>IF(ISERROR(AVERAGE(Judge1:Judge5!F9))," ", AVERAGE(Judge1:Judge5!F9))</f>
        <v xml:space="preserve"> </v>
      </c>
      <c r="G9" s="21" t="str">
        <f>IF(ISERROR(AVERAGE(Judge1:Judge5!G9))," ", AVERAGE(Judge1:Judge5!G9))</f>
        <v xml:space="preserve"> </v>
      </c>
      <c r="H9" s="21" t="str">
        <f>IF(ISERROR(AVERAGE(Judge1:Judge5!H9))," ", AVERAGE(Judge1:Judge5!H9))</f>
        <v xml:space="preserve"> 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19929</v>
      </c>
      <c r="B10" s="10">
        <v>689541</v>
      </c>
      <c r="C10" s="3" t="s">
        <v>16</v>
      </c>
      <c r="D10" s="3" t="s">
        <v>20</v>
      </c>
      <c r="E10" s="3">
        <v>70</v>
      </c>
      <c r="F10" s="21" t="str">
        <f>IF(ISERROR(AVERAGE(Judge1:Judge5!F10))," ", AVERAGE(Judge1:Judge5!F10))</f>
        <v xml:space="preserve"> </v>
      </c>
      <c r="G10" s="21" t="str">
        <f>IF(ISERROR(AVERAGE(Judge1:Judge5!G10))," ", AVERAGE(Judge1:Judge5!G10))</f>
        <v xml:space="preserve"> </v>
      </c>
      <c r="H10" s="21" t="str">
        <f>IF(ISERROR(AVERAGE(Judge1:Judge5!H10))," ", AVERAGE(Judge1:Judge5!H10))</f>
        <v xml:space="preserve"> 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19929</v>
      </c>
      <c r="B11" s="10">
        <v>689542</v>
      </c>
      <c r="C11" s="3" t="s">
        <v>16</v>
      </c>
      <c r="D11" s="3" t="s">
        <v>21</v>
      </c>
      <c r="E11" s="3">
        <v>50</v>
      </c>
      <c r="F11" s="21" t="str">
        <f>IF(ISERROR(AVERAGE(Judge1:Judge5!F11))," ", AVERAGE(Judge1:Judge5!F11))</f>
        <v xml:space="preserve"> </v>
      </c>
      <c r="G11" s="21" t="str">
        <f>IF(ISERROR(AVERAGE(Judge1:Judge5!G11))," ", AVERAGE(Judge1:Judge5!G11))</f>
        <v xml:space="preserve"> </v>
      </c>
      <c r="H11" s="21" t="str">
        <f>IF(ISERROR(AVERAGE(Judge1:Judge5!H11))," ", AVERAGE(Judge1:Judge5!H11))</f>
        <v xml:space="preserve"> 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19929</v>
      </c>
      <c r="B12" s="10">
        <v>689543</v>
      </c>
      <c r="C12" s="3" t="s">
        <v>16</v>
      </c>
      <c r="D12" s="3" t="s">
        <v>22</v>
      </c>
      <c r="E12" s="3">
        <v>55</v>
      </c>
      <c r="F12" s="21" t="str">
        <f>IF(ISERROR(AVERAGE(Judge1:Judge5!F12))," ", AVERAGE(Judge1:Judge5!F12))</f>
        <v xml:space="preserve"> </v>
      </c>
      <c r="G12" s="21" t="str">
        <f>IF(ISERROR(AVERAGE(Judge1:Judge5!G12))," ", AVERAGE(Judge1:Judge5!G12))</f>
        <v xml:space="preserve"> </v>
      </c>
      <c r="H12" s="21" t="str">
        <f>IF(ISERROR(AVERAGE(Judge1:Judge5!H12))," ", AVERAGE(Judge1:Judge5!H12))</f>
        <v xml:space="preserve"> 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19929</v>
      </c>
      <c r="B13" s="10">
        <v>689544</v>
      </c>
      <c r="C13" s="3" t="s">
        <v>16</v>
      </c>
      <c r="D13" s="3" t="s">
        <v>23</v>
      </c>
      <c r="E13" s="3">
        <v>50</v>
      </c>
      <c r="F13" s="21" t="str">
        <f>IF(ISERROR(AVERAGE(Judge1:Judge5!F13))," ", AVERAGE(Judge1:Judge5!F13))</f>
        <v xml:space="preserve"> </v>
      </c>
      <c r="G13" s="21" t="str">
        <f>IF(ISERROR(AVERAGE(Judge1:Judge5!G13))," ", AVERAGE(Judge1:Judge5!G13))</f>
        <v xml:space="preserve"> </v>
      </c>
      <c r="H13" s="21" t="str">
        <f>IF(ISERROR(AVERAGE(Judge1:Judge5!H13))," ", AVERAGE(Judge1:Judge5!H13))</f>
        <v xml:space="preserve"> 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19929</v>
      </c>
      <c r="B14" s="10">
        <v>689545</v>
      </c>
      <c r="C14" s="3" t="s">
        <v>16</v>
      </c>
      <c r="D14" s="3" t="s">
        <v>24</v>
      </c>
      <c r="E14" s="3">
        <v>55</v>
      </c>
      <c r="F14" s="21" t="str">
        <f>IF(ISERROR(AVERAGE(Judge1:Judge5!F14))," ", AVERAGE(Judge1:Judge5!F14))</f>
        <v xml:space="preserve"> </v>
      </c>
      <c r="G14" s="21" t="str">
        <f>IF(ISERROR(AVERAGE(Judge1:Judge5!G14))," ", AVERAGE(Judge1:Judge5!G14))</f>
        <v xml:space="preserve"> </v>
      </c>
      <c r="H14" s="21" t="str">
        <f>IF(ISERROR(AVERAGE(Judge1:Judge5!H14))," ", AVERAGE(Judge1:Judge5!H14))</f>
        <v xml:space="preserve"> 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19929</v>
      </c>
      <c r="B15" s="10">
        <v>689546</v>
      </c>
      <c r="C15" s="3" t="s">
        <v>16</v>
      </c>
      <c r="D15" s="3" t="s">
        <v>25</v>
      </c>
      <c r="E15" s="3">
        <v>40</v>
      </c>
      <c r="F15" s="21" t="str">
        <f>IF(ISERROR(AVERAGE(Judge1:Judge5!F15))," ", AVERAGE(Judge1:Judge5!F15))</f>
        <v xml:space="preserve"> </v>
      </c>
      <c r="G15" s="21" t="str">
        <f>IF(ISERROR(AVERAGE(Judge1:Judge5!G15))," ", AVERAGE(Judge1:Judge5!G15))</f>
        <v xml:space="preserve"> </v>
      </c>
      <c r="H15" s="21" t="str">
        <f>IF(ISERROR(AVERAGE(Judge1:Judge5!H15))," ", AVERAGE(Judge1:Judge5!H15))</f>
        <v xml:space="preserve"> 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19929</v>
      </c>
      <c r="B16" s="10">
        <v>689547</v>
      </c>
      <c r="C16" s="3" t="s">
        <v>16</v>
      </c>
      <c r="D16" s="3" t="s">
        <v>26</v>
      </c>
      <c r="E16" s="3">
        <v>50</v>
      </c>
      <c r="F16" s="21" t="str">
        <f>IF(ISERROR(AVERAGE(Judge1:Judge5!F16))," ", AVERAGE(Judge1:Judge5!F16))</f>
        <v xml:space="preserve"> </v>
      </c>
      <c r="G16" s="21" t="str">
        <f>IF(ISERROR(AVERAGE(Judge1:Judge5!G16))," ", AVERAGE(Judge1:Judge5!G16))</f>
        <v xml:space="preserve"> </v>
      </c>
      <c r="H16" s="21" t="str">
        <f>IF(ISERROR(AVERAGE(Judge1:Judge5!H16))," ", AVERAGE(Judge1:Judge5!H16))</f>
        <v xml:space="preserve"> 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19929</v>
      </c>
      <c r="B17" s="10">
        <v>689548</v>
      </c>
      <c r="C17" s="3" t="s">
        <v>16</v>
      </c>
      <c r="D17" s="3" t="s">
        <v>27</v>
      </c>
      <c r="E17" s="3">
        <v>60</v>
      </c>
      <c r="F17" s="21" t="str">
        <f>IF(ISERROR(AVERAGE(Judge1:Judge5!F17))," ", AVERAGE(Judge1:Judge5!F17))</f>
        <v xml:space="preserve"> </v>
      </c>
      <c r="G17" s="21" t="str">
        <f>IF(ISERROR(AVERAGE(Judge1:Judge5!G17))," ", AVERAGE(Judge1:Judge5!G17))</f>
        <v xml:space="preserve"> </v>
      </c>
      <c r="H17" s="21" t="str">
        <f>IF(ISERROR(AVERAGE(Judge1:Judge5!H17))," ", AVERAGE(Judge1:Judge5!H17))</f>
        <v xml:space="preserve"> 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19929</v>
      </c>
      <c r="B18" s="10">
        <v>689549</v>
      </c>
      <c r="C18" s="3" t="s">
        <v>16</v>
      </c>
      <c r="D18" s="3" t="s">
        <v>28</v>
      </c>
      <c r="E18" s="3">
        <v>50</v>
      </c>
      <c r="F18" s="21" t="str">
        <f>IF(ISERROR(AVERAGE(Judge1:Judge5!F18))," ", AVERAGE(Judge1:Judge5!F18))</f>
        <v xml:space="preserve"> </v>
      </c>
      <c r="G18" s="21" t="str">
        <f>IF(ISERROR(AVERAGE(Judge1:Judge5!G18))," ", AVERAGE(Judge1:Judge5!G18))</f>
        <v xml:space="preserve"> </v>
      </c>
      <c r="H18" s="21" t="str">
        <f>IF(ISERROR(AVERAGE(Judge1:Judge5!H18))," ", AVERAGE(Judge1:Judge5!H18))</f>
        <v xml:space="preserve"> 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19929</v>
      </c>
      <c r="B19" s="10">
        <v>689550</v>
      </c>
      <c r="C19" s="3" t="s">
        <v>16</v>
      </c>
      <c r="D19" s="3" t="s">
        <v>29</v>
      </c>
      <c r="E19" s="3">
        <v>50</v>
      </c>
      <c r="F19" s="21" t="str">
        <f>IF(ISERROR(AVERAGE(Judge1:Judge5!F19))," ", AVERAGE(Judge1:Judge5!F19))</f>
        <v xml:space="preserve"> </v>
      </c>
      <c r="G19" s="21" t="str">
        <f>IF(ISERROR(AVERAGE(Judge1:Judge5!G19))," ", AVERAGE(Judge1:Judge5!G19))</f>
        <v xml:space="preserve"> </v>
      </c>
      <c r="H19" s="21" t="str">
        <f>IF(ISERROR(AVERAGE(Judge1:Judge5!H19))," ", AVERAGE(Judge1:Judge5!H19))</f>
        <v xml:space="preserve"> 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19929</v>
      </c>
      <c r="B20" s="10">
        <v>689551</v>
      </c>
      <c r="C20" s="3" t="s">
        <v>16</v>
      </c>
      <c r="D20" s="3" t="s">
        <v>30</v>
      </c>
      <c r="E20" s="3">
        <v>60</v>
      </c>
      <c r="F20" s="21" t="str">
        <f>IF(ISERROR(AVERAGE(Judge1:Judge5!F20))," ", AVERAGE(Judge1:Judge5!F20))</f>
        <v xml:space="preserve"> </v>
      </c>
      <c r="G20" s="21" t="str">
        <f>IF(ISERROR(AVERAGE(Judge1:Judge5!G20))," ", AVERAGE(Judge1:Judge5!G20))</f>
        <v xml:space="preserve"> </v>
      </c>
      <c r="H20" s="21" t="str">
        <f>IF(ISERROR(AVERAGE(Judge1:Judge5!H20))," ", AVERAGE(Judge1:Judge5!H20))</f>
        <v xml:space="preserve"> 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19929</v>
      </c>
      <c r="B21" s="10">
        <v>689552</v>
      </c>
      <c r="C21" s="3" t="s">
        <v>16</v>
      </c>
      <c r="D21" s="3" t="s">
        <v>31</v>
      </c>
      <c r="E21" s="3">
        <v>50</v>
      </c>
      <c r="F21" s="21" t="str">
        <f>IF(ISERROR(AVERAGE(Judge1:Judge5!F21))," ", AVERAGE(Judge1:Judge5!F21))</f>
        <v xml:space="preserve"> </v>
      </c>
      <c r="G21" s="21" t="str">
        <f>IF(ISERROR(AVERAGE(Judge1:Judge5!G21))," ", AVERAGE(Judge1:Judge5!G21))</f>
        <v xml:space="preserve"> </v>
      </c>
      <c r="H21" s="21" t="str">
        <f>IF(ISERROR(AVERAGE(Judge1:Judge5!H21))," ", AVERAGE(Judge1:Judge5!H21))</f>
        <v xml:space="preserve"> 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19929</v>
      </c>
      <c r="B22" s="10">
        <v>689553</v>
      </c>
      <c r="C22" s="3" t="s">
        <v>16</v>
      </c>
      <c r="D22" s="3" t="s">
        <v>32</v>
      </c>
      <c r="E22" s="3">
        <v>50</v>
      </c>
      <c r="F22" s="21" t="str">
        <f>IF(ISERROR(AVERAGE(Judge1:Judge5!F22))," ", AVERAGE(Judge1:Judge5!F22))</f>
        <v xml:space="preserve"> </v>
      </c>
      <c r="G22" s="21" t="str">
        <f>IF(ISERROR(AVERAGE(Judge1:Judge5!G22))," ", AVERAGE(Judge1:Judge5!G22))</f>
        <v xml:space="preserve"> </v>
      </c>
      <c r="H22" s="21" t="str">
        <f>IF(ISERROR(AVERAGE(Judge1:Judge5!H22))," ", AVERAGE(Judge1:Judge5!H22))</f>
        <v xml:space="preserve"> 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19929</v>
      </c>
      <c r="B23" s="10">
        <v>689554</v>
      </c>
      <c r="C23" s="3" t="s">
        <v>16</v>
      </c>
      <c r="D23" s="3" t="s">
        <v>33</v>
      </c>
      <c r="E23" s="3">
        <v>60</v>
      </c>
      <c r="F23" s="21" t="str">
        <f>IF(ISERROR(AVERAGE(Judge1:Judge5!F23))," ", AVERAGE(Judge1:Judge5!F23))</f>
        <v xml:space="preserve"> </v>
      </c>
      <c r="G23" s="21" t="str">
        <f>IF(ISERROR(AVERAGE(Judge1:Judge5!G23))," ", AVERAGE(Judge1:Judge5!G23))</f>
        <v xml:space="preserve"> </v>
      </c>
      <c r="H23" s="21" t="str">
        <f>IF(ISERROR(AVERAGE(Judge1:Judge5!H23))," ", AVERAGE(Judge1:Judge5!H23))</f>
        <v xml:space="preserve"> 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19929</v>
      </c>
      <c r="B24" s="10">
        <v>689555</v>
      </c>
      <c r="C24" s="3" t="s">
        <v>16</v>
      </c>
      <c r="D24" s="3" t="s">
        <v>34</v>
      </c>
      <c r="E24" s="3">
        <v>50</v>
      </c>
      <c r="F24" s="21" t="str">
        <f>IF(ISERROR(AVERAGE(Judge1:Judge5!F24))," ", AVERAGE(Judge1:Judge5!F24))</f>
        <v xml:space="preserve"> </v>
      </c>
      <c r="G24" s="21" t="str">
        <f>IF(ISERROR(AVERAGE(Judge1:Judge5!G24))," ", AVERAGE(Judge1:Judge5!G24))</f>
        <v xml:space="preserve"> </v>
      </c>
      <c r="H24" s="21" t="str">
        <f>IF(ISERROR(AVERAGE(Judge1:Judge5!H24))," ", AVERAGE(Judge1:Judge5!H24))</f>
        <v xml:space="preserve"> 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19929</v>
      </c>
      <c r="B25" s="10">
        <v>689556</v>
      </c>
      <c r="C25" s="3" t="s">
        <v>16</v>
      </c>
      <c r="D25" s="3" t="s">
        <v>35</v>
      </c>
      <c r="E25" s="3">
        <v>50</v>
      </c>
      <c r="F25" s="21" t="str">
        <f>IF(ISERROR(AVERAGE(Judge1:Judge5!F25))," ", AVERAGE(Judge1:Judge5!F25))</f>
        <v xml:space="preserve"> </v>
      </c>
      <c r="G25" s="21" t="str">
        <f>IF(ISERROR(AVERAGE(Judge1:Judge5!G25))," ", AVERAGE(Judge1:Judge5!G25))</f>
        <v xml:space="preserve"> </v>
      </c>
      <c r="H25" s="21" t="str">
        <f>IF(ISERROR(AVERAGE(Judge1:Judge5!H25))," ", AVERAGE(Judge1:Judge5!H25))</f>
        <v xml:space="preserve"> 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19929</v>
      </c>
      <c r="B26" s="10">
        <v>689557</v>
      </c>
      <c r="C26" s="11" t="s">
        <v>16</v>
      </c>
      <c r="D26" s="3"/>
      <c r="E26" s="3">
        <v>0</v>
      </c>
      <c r="F26" s="21" t="str">
        <f>IF(ISERROR(AVERAGE(Judge1:Judge5!F26))," ", AVERAGE(Judge1:Judge5!F26))</f>
        <v xml:space="preserve"> </v>
      </c>
      <c r="G26" s="21" t="str">
        <f>IF(ISERROR(AVERAGE(Judge1:Judge5!G26))," ", AVERAGE(Judge1:Judge5!G26))</f>
        <v xml:space="preserve"> </v>
      </c>
      <c r="H26" s="21" t="str">
        <f>IF(ISERROR(AVERAGE(Judge1:Judge5!H26))," ", AVERAGE(Judge1:Judge5!H26))</f>
        <v xml:space="preserve"> 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19929</v>
      </c>
      <c r="B27" s="10">
        <v>689558</v>
      </c>
      <c r="C27" s="3" t="s">
        <v>16</v>
      </c>
      <c r="D27" s="3"/>
      <c r="E27" s="3">
        <v>0</v>
      </c>
      <c r="F27" s="21" t="str">
        <f>IF(ISERROR(AVERAGE(Judge1:Judge5!F27))," ", AVERAGE(Judge1:Judge5!F27))</f>
        <v xml:space="preserve"> </v>
      </c>
      <c r="G27" s="21" t="str">
        <f>IF(ISERROR(AVERAGE(Judge1:Judge5!G27))," ", AVERAGE(Judge1:Judge5!G27))</f>
        <v xml:space="preserve"> </v>
      </c>
      <c r="H27" s="21" t="str">
        <f>IF(ISERROR(AVERAGE(Judge1:Judge5!H27))," ", AVERAGE(Judge1:Judge5!H27))</f>
        <v xml:space="preserve"> 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19929</v>
      </c>
      <c r="B28" s="10">
        <v>689559</v>
      </c>
      <c r="C28" s="12" t="s">
        <v>36</v>
      </c>
      <c r="D28" s="12" t="s">
        <v>37</v>
      </c>
      <c r="E28" s="12">
        <v>-10</v>
      </c>
      <c r="F28" s="22" t="str">
        <f>IF(ISERROR(AVERAGE(Judge1:Judge5!F28))," ", AVERAGE(Judge1:Judge5!F28))</f>
        <v xml:space="preserve"> </v>
      </c>
      <c r="G28" s="22" t="str">
        <f>IF(ISERROR(AVERAGE(Judge1:Judge5!G28))," ", AVERAGE(Judge1:Judge5!G28))</f>
        <v xml:space="preserve"> </v>
      </c>
      <c r="H28" s="22" t="str">
        <f>IF(ISERROR(AVERAGE(Judge1:Judge5!H28))," ", AVERAGE(Judge1:Judge5!H28))</f>
        <v xml:space="preserve"> </v>
      </c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19929</v>
      </c>
      <c r="B29" s="10">
        <v>689560</v>
      </c>
      <c r="C29" s="12" t="s">
        <v>36</v>
      </c>
      <c r="D29" s="12" t="s">
        <v>38</v>
      </c>
      <c r="E29" s="12">
        <v>-50</v>
      </c>
      <c r="F29" s="22" t="str">
        <f>IF(ISERROR(AVERAGE(Judge1:Judge5!F29))," ", AVERAGE(Judge1:Judge5!F29))</f>
        <v xml:space="preserve"> </v>
      </c>
      <c r="G29" s="22" t="str">
        <f>IF(ISERROR(AVERAGE(Judge1:Judge5!G29))," ", AVERAGE(Judge1:Judge5!G29))</f>
        <v xml:space="preserve"> </v>
      </c>
      <c r="H29" s="22" t="str">
        <f>IF(ISERROR(AVERAGE(Judge1:Judge5!H29))," ", AVERAGE(Judge1:Judge5!H29))</f>
        <v xml:space="preserve"> </v>
      </c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39</v>
      </c>
      <c r="E31">
        <f>SUMIF($E$6:$E$29, "&gt;0")</f>
        <v>1000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40</v>
      </c>
      <c r="F32" s="14">
        <f>SUM($F$7:$F$29)</f>
        <v>0</v>
      </c>
      <c r="G32" s="14">
        <f>SUM($G$7:$G$29)</f>
        <v>0</v>
      </c>
      <c r="H32" s="14">
        <f>SUM($H$7:$H$29)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>
      <c r="D33" t="s">
        <v>41</v>
      </c>
      <c r="E33" t="s">
        <v>42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>
      <c r="C34" t="s">
        <v>43</v>
      </c>
      <c r="D34" s="15">
        <f>LARGE($F$32:$H$32,1)</f>
        <v>0</v>
      </c>
      <c r="E34">
        <f>INDEX($F$6:$H$6,MATCH($D$34,$F$32:$H$32,0))</f>
        <v>5209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>
      <c r="C35" t="s">
        <v>44</v>
      </c>
      <c r="D35" s="16">
        <f>LARGE($F$32:$H$32,2)</f>
        <v>0</v>
      </c>
      <c r="E35">
        <f>INDEX($F$6:$H$6,MATCH($D$35,$F$32:$H$32,0))</f>
        <v>5209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>
      <c r="C36" t="s">
        <v>45</v>
      </c>
      <c r="D36" s="17">
        <f>LARGE($F$32:$H$32,3)</f>
        <v>0</v>
      </c>
      <c r="E36">
        <f>INDEX($F$6:$H$6,MATCH($D$36,$F$32:$H$32,0))</f>
        <v>5209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>
      <c r="C37" t="s">
        <v>46</v>
      </c>
      <c r="D37" s="18" t="e">
        <f>LARGE($F$32:$H$32,4)</f>
        <v>#NUM!</v>
      </c>
      <c r="E37" t="e">
        <f>INDEX($F$6:$H$6,MATCH($D$37,$F$32:$H$32,0))</f>
        <v>#NUM!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>
      <c r="C38" t="s">
        <v>47</v>
      </c>
      <c r="D38" s="19" t="e">
        <f>LARGE($F$32:$H$32,5)</f>
        <v>#NUM!</v>
      </c>
      <c r="E38" t="e">
        <f>INDEX($F$6:$H$6,MATCH($D$38,$F$32:$H$32,0))</f>
        <v>#NUM!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H7">
    <cfRule type="cellIs" dxfId="352" priority="1" stopIfTrue="1" operator="greaterThan">
      <formula>$E$7</formula>
    </cfRule>
    <cfRule type="cellIs" dxfId="351" priority="2" stopIfTrue="1" operator="equal">
      <formula>""</formula>
    </cfRule>
  </conditionalFormatting>
  <conditionalFormatting sqref="E8:H8">
    <cfRule type="cellIs" dxfId="350" priority="3" stopIfTrue="1" operator="greaterThan">
      <formula>$E$8</formula>
    </cfRule>
    <cfRule type="cellIs" dxfId="349" priority="4" stopIfTrue="1" operator="equal">
      <formula>""</formula>
    </cfRule>
  </conditionalFormatting>
  <conditionalFormatting sqref="E9:H9">
    <cfRule type="cellIs" dxfId="348" priority="5" stopIfTrue="1" operator="greaterThan">
      <formula>$E$9</formula>
    </cfRule>
    <cfRule type="cellIs" dxfId="347" priority="6" stopIfTrue="1" operator="equal">
      <formula>""</formula>
    </cfRule>
  </conditionalFormatting>
  <conditionalFormatting sqref="E10:H10">
    <cfRule type="cellIs" dxfId="346" priority="7" stopIfTrue="1" operator="greaterThan">
      <formula>$E$10</formula>
    </cfRule>
    <cfRule type="cellIs" dxfId="345" priority="8" stopIfTrue="1" operator="equal">
      <formula>""</formula>
    </cfRule>
  </conditionalFormatting>
  <conditionalFormatting sqref="E11:H11">
    <cfRule type="cellIs" dxfId="344" priority="9" stopIfTrue="1" operator="greaterThan">
      <formula>$E$11</formula>
    </cfRule>
    <cfRule type="cellIs" dxfId="343" priority="10" stopIfTrue="1" operator="equal">
      <formula>""</formula>
    </cfRule>
  </conditionalFormatting>
  <conditionalFormatting sqref="E12:H12">
    <cfRule type="cellIs" dxfId="342" priority="11" stopIfTrue="1" operator="greaterThan">
      <formula>$E$12</formula>
    </cfRule>
    <cfRule type="cellIs" dxfId="341" priority="12" stopIfTrue="1" operator="equal">
      <formula>""</formula>
    </cfRule>
  </conditionalFormatting>
  <conditionalFormatting sqref="E13:H13">
    <cfRule type="cellIs" dxfId="340" priority="13" stopIfTrue="1" operator="greaterThan">
      <formula>$E$13</formula>
    </cfRule>
    <cfRule type="cellIs" dxfId="339" priority="14" stopIfTrue="1" operator="equal">
      <formula>""</formula>
    </cfRule>
  </conditionalFormatting>
  <conditionalFormatting sqref="E14:H14">
    <cfRule type="cellIs" dxfId="338" priority="15" stopIfTrue="1" operator="greaterThan">
      <formula>$E$14</formula>
    </cfRule>
    <cfRule type="cellIs" dxfId="337" priority="16" stopIfTrue="1" operator="equal">
      <formula>""</formula>
    </cfRule>
  </conditionalFormatting>
  <conditionalFormatting sqref="E15:H15">
    <cfRule type="cellIs" dxfId="336" priority="17" stopIfTrue="1" operator="greaterThan">
      <formula>$E$15</formula>
    </cfRule>
    <cfRule type="cellIs" dxfId="335" priority="18" stopIfTrue="1" operator="equal">
      <formula>""</formula>
    </cfRule>
  </conditionalFormatting>
  <conditionalFormatting sqref="E16:H16">
    <cfRule type="cellIs" dxfId="334" priority="19" stopIfTrue="1" operator="greaterThan">
      <formula>$E$16</formula>
    </cfRule>
    <cfRule type="cellIs" dxfId="333" priority="20" stopIfTrue="1" operator="equal">
      <formula>""</formula>
    </cfRule>
  </conditionalFormatting>
  <conditionalFormatting sqref="E17:H17">
    <cfRule type="cellIs" dxfId="332" priority="21" stopIfTrue="1" operator="greaterThan">
      <formula>$E$17</formula>
    </cfRule>
    <cfRule type="cellIs" dxfId="331" priority="22" stopIfTrue="1" operator="equal">
      <formula>""</formula>
    </cfRule>
  </conditionalFormatting>
  <conditionalFormatting sqref="E18:H18">
    <cfRule type="cellIs" dxfId="330" priority="23" stopIfTrue="1" operator="greaterThan">
      <formula>$E$18</formula>
    </cfRule>
    <cfRule type="cellIs" dxfId="329" priority="24" stopIfTrue="1" operator="equal">
      <formula>""</formula>
    </cfRule>
  </conditionalFormatting>
  <conditionalFormatting sqref="E19:H19">
    <cfRule type="cellIs" dxfId="328" priority="25" stopIfTrue="1" operator="greaterThan">
      <formula>$E$19</formula>
    </cfRule>
    <cfRule type="cellIs" dxfId="327" priority="26" stopIfTrue="1" operator="equal">
      <formula>""</formula>
    </cfRule>
  </conditionalFormatting>
  <conditionalFormatting sqref="E20:H20">
    <cfRule type="cellIs" dxfId="326" priority="27" stopIfTrue="1" operator="greaterThan">
      <formula>$E$20</formula>
    </cfRule>
    <cfRule type="cellIs" dxfId="325" priority="28" stopIfTrue="1" operator="equal">
      <formula>""</formula>
    </cfRule>
  </conditionalFormatting>
  <conditionalFormatting sqref="E21:H21">
    <cfRule type="cellIs" dxfId="324" priority="29" stopIfTrue="1" operator="greaterThan">
      <formula>$E$21</formula>
    </cfRule>
    <cfRule type="cellIs" dxfId="323" priority="30" stopIfTrue="1" operator="equal">
      <formula>""</formula>
    </cfRule>
  </conditionalFormatting>
  <conditionalFormatting sqref="E22:H22">
    <cfRule type="cellIs" dxfId="322" priority="31" stopIfTrue="1" operator="greaterThan">
      <formula>$E$22</formula>
    </cfRule>
    <cfRule type="cellIs" dxfId="321" priority="32" stopIfTrue="1" operator="equal">
      <formula>""</formula>
    </cfRule>
  </conditionalFormatting>
  <conditionalFormatting sqref="E23:H23">
    <cfRule type="cellIs" dxfId="320" priority="33" stopIfTrue="1" operator="greaterThan">
      <formula>$E$23</formula>
    </cfRule>
    <cfRule type="cellIs" dxfId="319" priority="34" stopIfTrue="1" operator="equal">
      <formula>""</formula>
    </cfRule>
  </conditionalFormatting>
  <conditionalFormatting sqref="E24:H24">
    <cfRule type="cellIs" dxfId="318" priority="35" stopIfTrue="1" operator="greaterThan">
      <formula>$E$24</formula>
    </cfRule>
    <cfRule type="cellIs" dxfId="317" priority="36" stopIfTrue="1" operator="equal">
      <formula>""</formula>
    </cfRule>
  </conditionalFormatting>
  <conditionalFormatting sqref="E25:H25">
    <cfRule type="cellIs" dxfId="316" priority="37" stopIfTrue="1" operator="greaterThan">
      <formula>$E$25</formula>
    </cfRule>
    <cfRule type="cellIs" dxfId="315" priority="38" stopIfTrue="1" operator="equal">
      <formula>""</formula>
    </cfRule>
  </conditionalFormatting>
  <conditionalFormatting sqref="E26:H26">
    <cfRule type="cellIs" dxfId="314" priority="39" stopIfTrue="1" operator="greaterThan">
      <formula>$E$26</formula>
    </cfRule>
    <cfRule type="cellIs" dxfId="313" priority="40" stopIfTrue="1" operator="equal">
      <formula>""</formula>
    </cfRule>
  </conditionalFormatting>
  <conditionalFormatting sqref="E27:H27">
    <cfRule type="cellIs" dxfId="312" priority="41" stopIfTrue="1" operator="greaterThan">
      <formula>$E$27</formula>
    </cfRule>
  </conditionalFormatting>
  <conditionalFormatting sqref="E27:H27">
    <cfRule type="cellIs" dxfId="311" priority="42" stopIfTrue="1" operator="equal">
      <formula>""</formula>
    </cfRule>
  </conditionalFormatting>
  <conditionalFormatting sqref="E28:H28">
    <cfRule type="cellIs" dxfId="310" priority="43" stopIfTrue="1" operator="lessThan">
      <formula>$E$28</formula>
    </cfRule>
  </conditionalFormatting>
  <conditionalFormatting sqref="E28:H28">
    <cfRule type="cellIs" dxfId="309" priority="44" stopIfTrue="1" operator="greaterThan">
      <formula>0</formula>
    </cfRule>
  </conditionalFormatting>
  <conditionalFormatting sqref="E29:H29">
    <cfRule type="cellIs" dxfId="308" priority="45" stopIfTrue="1" operator="lessThan">
      <formula>$E$29</formula>
    </cfRule>
  </conditionalFormatting>
  <conditionalFormatting sqref="E29:H29">
    <cfRule type="cellIs" dxfId="307" priority="46" stopIfTrue="1" operator="greaterThan">
      <formula>0</formula>
    </cfRule>
  </conditionalFormatting>
  <conditionalFormatting sqref="C32:H32">
    <cfRule type="cellIs" dxfId="306" priority="47" stopIfTrue="1" operator="equal">
      <formula>$D$34</formula>
    </cfRule>
  </conditionalFormatting>
  <conditionalFormatting sqref="C32:H32">
    <cfRule type="cellIs" dxfId="305" priority="48" stopIfTrue="1" operator="equal">
      <formula>$D$35</formula>
    </cfRule>
  </conditionalFormatting>
  <conditionalFormatting sqref="C32:H32">
    <cfRule type="cellIs" dxfId="304" priority="49" stopIfTrue="1" operator="equal">
      <formula>$D$36</formula>
    </cfRule>
  </conditionalFormatting>
  <conditionalFormatting sqref="C32:H32">
    <cfRule type="cellIs" dxfId="303" priority="50" stopIfTrue="1" operator="equal">
      <formula>$D$37</formula>
    </cfRule>
  </conditionalFormatting>
  <conditionalFormatting sqref="C32:H32">
    <cfRule type="cellIs" dxfId="302" priority="51" stopIfTrue="1" operator="equal">
      <formula>$D$38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5209</v>
      </c>
      <c r="G6" s="1">
        <v>5251</v>
      </c>
      <c r="H6" s="1">
        <v>5457</v>
      </c>
      <c r="I6" s="1"/>
    </row>
    <row r="7" spans="1:69">
      <c r="A7" s="10">
        <v>19929</v>
      </c>
      <c r="B7" s="10">
        <v>689538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19929</v>
      </c>
      <c r="B8" s="10">
        <v>689539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19929</v>
      </c>
      <c r="B9" s="10">
        <v>689540</v>
      </c>
      <c r="C9" s="3" t="s">
        <v>16</v>
      </c>
      <c r="D9" s="3" t="s">
        <v>19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19929</v>
      </c>
      <c r="B10" s="10">
        <v>689541</v>
      </c>
      <c r="C10" s="3" t="s">
        <v>16</v>
      </c>
      <c r="D10" s="3" t="s">
        <v>20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19929</v>
      </c>
      <c r="B11" s="10">
        <v>689542</v>
      </c>
      <c r="C11" s="3" t="s">
        <v>16</v>
      </c>
      <c r="D11" s="3" t="s">
        <v>21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19929</v>
      </c>
      <c r="B12" s="10">
        <v>689543</v>
      </c>
      <c r="C12" s="3" t="s">
        <v>16</v>
      </c>
      <c r="D12" s="3" t="s">
        <v>22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19929</v>
      </c>
      <c r="B13" s="10">
        <v>689544</v>
      </c>
      <c r="C13" s="3" t="s">
        <v>16</v>
      </c>
      <c r="D13" s="3" t="s">
        <v>23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19929</v>
      </c>
      <c r="B14" s="10">
        <v>689545</v>
      </c>
      <c r="C14" s="3" t="s">
        <v>16</v>
      </c>
      <c r="D14" s="3" t="s">
        <v>24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19929</v>
      </c>
      <c r="B15" s="10">
        <v>689546</v>
      </c>
      <c r="C15" s="3" t="s">
        <v>16</v>
      </c>
      <c r="D15" s="3" t="s">
        <v>25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19929</v>
      </c>
      <c r="B16" s="10">
        <v>689547</v>
      </c>
      <c r="C16" s="3" t="s">
        <v>16</v>
      </c>
      <c r="D16" s="3" t="s">
        <v>26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19929</v>
      </c>
      <c r="B17" s="10">
        <v>689548</v>
      </c>
      <c r="C17" s="3" t="s">
        <v>16</v>
      </c>
      <c r="D17" s="3" t="s">
        <v>27</v>
      </c>
      <c r="E17" s="3">
        <v>60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19929</v>
      </c>
      <c r="B18" s="10">
        <v>689549</v>
      </c>
      <c r="C18" s="3" t="s">
        <v>16</v>
      </c>
      <c r="D18" s="3" t="s">
        <v>28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19929</v>
      </c>
      <c r="B19" s="10">
        <v>689550</v>
      </c>
      <c r="C19" s="3" t="s">
        <v>16</v>
      </c>
      <c r="D19" s="3" t="s">
        <v>29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19929</v>
      </c>
      <c r="B20" s="10">
        <v>689551</v>
      </c>
      <c r="C20" s="3" t="s">
        <v>16</v>
      </c>
      <c r="D20" s="3" t="s">
        <v>30</v>
      </c>
      <c r="E20" s="3">
        <v>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19929</v>
      </c>
      <c r="B21" s="10">
        <v>689552</v>
      </c>
      <c r="C21" s="3" t="s">
        <v>16</v>
      </c>
      <c r="D21" s="3" t="s">
        <v>31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19929</v>
      </c>
      <c r="B22" s="10">
        <v>689553</v>
      </c>
      <c r="C22" s="3" t="s">
        <v>16</v>
      </c>
      <c r="D22" s="3" t="s">
        <v>32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19929</v>
      </c>
      <c r="B23" s="10">
        <v>689554</v>
      </c>
      <c r="C23" s="3" t="s">
        <v>16</v>
      </c>
      <c r="D23" s="3" t="s">
        <v>33</v>
      </c>
      <c r="E23" s="3">
        <v>60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19929</v>
      </c>
      <c r="B24" s="10">
        <v>689555</v>
      </c>
      <c r="C24" s="3" t="s">
        <v>16</v>
      </c>
      <c r="D24" s="3" t="s">
        <v>34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19929</v>
      </c>
      <c r="B25" s="10">
        <v>689556</v>
      </c>
      <c r="C25" s="3" t="s">
        <v>16</v>
      </c>
      <c r="D25" s="3" t="s">
        <v>35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19929</v>
      </c>
      <c r="B26" s="10">
        <v>689557</v>
      </c>
      <c r="C26" s="11" t="s">
        <v>16</v>
      </c>
      <c r="D26" s="3"/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19929</v>
      </c>
      <c r="B27" s="10">
        <v>689558</v>
      </c>
      <c r="C27" s="3" t="s">
        <v>16</v>
      </c>
      <c r="D27" s="3"/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19929</v>
      </c>
      <c r="B28" s="10">
        <v>689559</v>
      </c>
      <c r="C28" s="12" t="s">
        <v>36</v>
      </c>
      <c r="D28" s="12" t="s">
        <v>37</v>
      </c>
      <c r="E28" s="12">
        <v>-10</v>
      </c>
      <c r="F28" s="13"/>
      <c r="G28" s="13"/>
      <c r="H28" s="13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19929</v>
      </c>
      <c r="B29" s="10">
        <v>689560</v>
      </c>
      <c r="C29" s="12" t="s">
        <v>36</v>
      </c>
      <c r="D29" s="12" t="s">
        <v>38</v>
      </c>
      <c r="E29" s="12">
        <v>-50</v>
      </c>
      <c r="F29" s="13"/>
      <c r="G29" s="13"/>
      <c r="H29" s="13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39</v>
      </c>
      <c r="E31">
        <f>SUMIF($E$6:$E$29, "&gt;0")</f>
        <v>1000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40</v>
      </c>
      <c r="F32" s="14">
        <f>SUM($F$7:$F$29)</f>
        <v>0</v>
      </c>
      <c r="G32" s="14">
        <f>SUM($G$7:$G$29)</f>
        <v>0</v>
      </c>
      <c r="H32" s="14">
        <f>SUM($H$7:$H$29)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>
      <c r="D33" t="s">
        <v>41</v>
      </c>
      <c r="E33" t="s">
        <v>42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301" priority="1" stopIfTrue="1" operator="greaterThan">
      <formula>$E$7</formula>
    </cfRule>
    <cfRule type="cellIs" dxfId="300" priority="2" stopIfTrue="1" operator="equal">
      <formula>""</formula>
    </cfRule>
  </conditionalFormatting>
  <conditionalFormatting sqref="E8:H8">
    <cfRule type="cellIs" dxfId="299" priority="3" stopIfTrue="1" operator="greaterThan">
      <formula>$E$8</formula>
    </cfRule>
    <cfRule type="cellIs" dxfId="298" priority="4" stopIfTrue="1" operator="equal">
      <formula>""</formula>
    </cfRule>
  </conditionalFormatting>
  <conditionalFormatting sqref="E9:H9">
    <cfRule type="cellIs" dxfId="297" priority="5" stopIfTrue="1" operator="greaterThan">
      <formula>$E$9</formula>
    </cfRule>
    <cfRule type="cellIs" dxfId="296" priority="6" stopIfTrue="1" operator="equal">
      <formula>""</formula>
    </cfRule>
  </conditionalFormatting>
  <conditionalFormatting sqref="E10:H10">
    <cfRule type="cellIs" dxfId="295" priority="7" stopIfTrue="1" operator="greaterThan">
      <formula>$E$10</formula>
    </cfRule>
    <cfRule type="cellIs" dxfId="294" priority="8" stopIfTrue="1" operator="equal">
      <formula>""</formula>
    </cfRule>
  </conditionalFormatting>
  <conditionalFormatting sqref="E11:H11">
    <cfRule type="cellIs" dxfId="293" priority="9" stopIfTrue="1" operator="greaterThan">
      <formula>$E$11</formula>
    </cfRule>
    <cfRule type="cellIs" dxfId="292" priority="10" stopIfTrue="1" operator="equal">
      <formula>""</formula>
    </cfRule>
  </conditionalFormatting>
  <conditionalFormatting sqref="E12:H12">
    <cfRule type="cellIs" dxfId="291" priority="11" stopIfTrue="1" operator="greaterThan">
      <formula>$E$12</formula>
    </cfRule>
    <cfRule type="cellIs" dxfId="290" priority="12" stopIfTrue="1" operator="equal">
      <formula>""</formula>
    </cfRule>
  </conditionalFormatting>
  <conditionalFormatting sqref="E13:H13">
    <cfRule type="cellIs" dxfId="289" priority="13" stopIfTrue="1" operator="greaterThan">
      <formula>$E$13</formula>
    </cfRule>
    <cfRule type="cellIs" dxfId="288" priority="14" stopIfTrue="1" operator="equal">
      <formula>""</formula>
    </cfRule>
  </conditionalFormatting>
  <conditionalFormatting sqref="E14:H14">
    <cfRule type="cellIs" dxfId="287" priority="15" stopIfTrue="1" operator="greaterThan">
      <formula>$E$14</formula>
    </cfRule>
    <cfRule type="cellIs" dxfId="286" priority="16" stopIfTrue="1" operator="equal">
      <formula>""</formula>
    </cfRule>
  </conditionalFormatting>
  <conditionalFormatting sqref="E15:H15">
    <cfRule type="cellIs" dxfId="285" priority="17" stopIfTrue="1" operator="greaterThan">
      <formula>$E$15</formula>
    </cfRule>
    <cfRule type="cellIs" dxfId="284" priority="18" stopIfTrue="1" operator="equal">
      <formula>""</formula>
    </cfRule>
  </conditionalFormatting>
  <conditionalFormatting sqref="E16:H16">
    <cfRule type="cellIs" dxfId="283" priority="19" stopIfTrue="1" operator="greaterThan">
      <formula>$E$16</formula>
    </cfRule>
    <cfRule type="cellIs" dxfId="282" priority="20" stopIfTrue="1" operator="equal">
      <formula>""</formula>
    </cfRule>
  </conditionalFormatting>
  <conditionalFormatting sqref="E17:H17">
    <cfRule type="cellIs" dxfId="281" priority="21" stopIfTrue="1" operator="greaterThan">
      <formula>$E$17</formula>
    </cfRule>
    <cfRule type="cellIs" dxfId="280" priority="22" stopIfTrue="1" operator="equal">
      <formula>""</formula>
    </cfRule>
  </conditionalFormatting>
  <conditionalFormatting sqref="E18:H18">
    <cfRule type="cellIs" dxfId="279" priority="23" stopIfTrue="1" operator="greaterThan">
      <formula>$E$18</formula>
    </cfRule>
    <cfRule type="cellIs" dxfId="278" priority="24" stopIfTrue="1" operator="equal">
      <formula>""</formula>
    </cfRule>
  </conditionalFormatting>
  <conditionalFormatting sqref="E19:H19">
    <cfRule type="cellIs" dxfId="277" priority="25" stopIfTrue="1" operator="greaterThan">
      <formula>$E$19</formula>
    </cfRule>
    <cfRule type="cellIs" dxfId="276" priority="26" stopIfTrue="1" operator="equal">
      <formula>""</formula>
    </cfRule>
  </conditionalFormatting>
  <conditionalFormatting sqref="E20:H20">
    <cfRule type="cellIs" dxfId="275" priority="27" stopIfTrue="1" operator="greaterThan">
      <formula>$E$20</formula>
    </cfRule>
    <cfRule type="cellIs" dxfId="274" priority="28" stopIfTrue="1" operator="equal">
      <formula>""</formula>
    </cfRule>
  </conditionalFormatting>
  <conditionalFormatting sqref="E21:H21">
    <cfRule type="cellIs" dxfId="273" priority="29" stopIfTrue="1" operator="greaterThan">
      <formula>$E$21</formula>
    </cfRule>
    <cfRule type="cellIs" dxfId="272" priority="30" stopIfTrue="1" operator="equal">
      <formula>""</formula>
    </cfRule>
  </conditionalFormatting>
  <conditionalFormatting sqref="E22:H22">
    <cfRule type="cellIs" dxfId="271" priority="31" stopIfTrue="1" operator="greaterThan">
      <formula>$E$22</formula>
    </cfRule>
    <cfRule type="cellIs" dxfId="270" priority="32" stopIfTrue="1" operator="equal">
      <formula>""</formula>
    </cfRule>
  </conditionalFormatting>
  <conditionalFormatting sqref="E23:H23">
    <cfRule type="cellIs" dxfId="269" priority="33" stopIfTrue="1" operator="greaterThan">
      <formula>$E$23</formula>
    </cfRule>
    <cfRule type="cellIs" dxfId="268" priority="34" stopIfTrue="1" operator="equal">
      <formula>""</formula>
    </cfRule>
  </conditionalFormatting>
  <conditionalFormatting sqref="E24:H24">
    <cfRule type="cellIs" dxfId="267" priority="35" stopIfTrue="1" operator="greaterThan">
      <formula>$E$24</formula>
    </cfRule>
    <cfRule type="cellIs" dxfId="266" priority="36" stopIfTrue="1" operator="equal">
      <formula>""</formula>
    </cfRule>
  </conditionalFormatting>
  <conditionalFormatting sqref="E25:H25">
    <cfRule type="cellIs" dxfId="265" priority="37" stopIfTrue="1" operator="greaterThan">
      <formula>$E$25</formula>
    </cfRule>
    <cfRule type="cellIs" dxfId="264" priority="38" stopIfTrue="1" operator="equal">
      <formula>""</formula>
    </cfRule>
  </conditionalFormatting>
  <conditionalFormatting sqref="E26:H26">
    <cfRule type="cellIs" dxfId="263" priority="39" stopIfTrue="1" operator="greaterThan">
      <formula>$E$26</formula>
    </cfRule>
    <cfRule type="cellIs" dxfId="262" priority="40" stopIfTrue="1" operator="equal">
      <formula>""</formula>
    </cfRule>
  </conditionalFormatting>
  <conditionalFormatting sqref="E27:H27">
    <cfRule type="cellIs" dxfId="261" priority="41" stopIfTrue="1" operator="greaterThan">
      <formula>$E$27</formula>
    </cfRule>
  </conditionalFormatting>
  <conditionalFormatting sqref="E27:H27">
    <cfRule type="cellIs" dxfId="260" priority="42" stopIfTrue="1" operator="equal">
      <formula>""</formula>
    </cfRule>
  </conditionalFormatting>
  <conditionalFormatting sqref="E28:H28">
    <cfRule type="cellIs" dxfId="259" priority="43" stopIfTrue="1" operator="lessThan">
      <formula>$E$28</formula>
    </cfRule>
  </conditionalFormatting>
  <conditionalFormatting sqref="E28:H28">
    <cfRule type="cellIs" dxfId="258" priority="44" stopIfTrue="1" operator="greaterThan">
      <formula>0</formula>
    </cfRule>
  </conditionalFormatting>
  <conditionalFormatting sqref="E29:H29">
    <cfRule type="cellIs" dxfId="257" priority="45" stopIfTrue="1" operator="lessThan">
      <formula>$E$29</formula>
    </cfRule>
  </conditionalFormatting>
  <conditionalFormatting sqref="E29:H29">
    <cfRule type="cellIs" dxfId="256" priority="46" stopIfTrue="1" operator="greaterThan">
      <formula>0</formula>
    </cfRule>
  </conditionalFormatting>
  <conditionalFormatting sqref="C32:H32">
    <cfRule type="cellIs" dxfId="255" priority="47" stopIfTrue="1" operator="equal">
      <formula>$D$34</formula>
    </cfRule>
  </conditionalFormatting>
  <conditionalFormatting sqref="C32:H32">
    <cfRule type="cellIs" dxfId="254" priority="48" stopIfTrue="1" operator="equal">
      <formula>$D$35</formula>
    </cfRule>
  </conditionalFormatting>
  <conditionalFormatting sqref="C32:H32">
    <cfRule type="cellIs" dxfId="253" priority="49" stopIfTrue="1" operator="equal">
      <formula>$D$36</formula>
    </cfRule>
  </conditionalFormatting>
  <conditionalFormatting sqref="C32:H32">
    <cfRule type="cellIs" dxfId="252" priority="50" stopIfTrue="1" operator="equal">
      <formula>$D$37</formula>
    </cfRule>
  </conditionalFormatting>
  <conditionalFormatting sqref="C32:H32">
    <cfRule type="cellIs" dxfId="251" priority="51" stopIfTrue="1" operator="equal">
      <formula>$D$38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5209</v>
      </c>
      <c r="G6" s="1">
        <v>5251</v>
      </c>
      <c r="H6" s="1">
        <v>5457</v>
      </c>
      <c r="I6" s="1"/>
    </row>
    <row r="7" spans="1:69">
      <c r="A7" s="10">
        <v>19929</v>
      </c>
      <c r="B7" s="10">
        <v>689538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19929</v>
      </c>
      <c r="B8" s="10">
        <v>689539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19929</v>
      </c>
      <c r="B9" s="10">
        <v>689540</v>
      </c>
      <c r="C9" s="3" t="s">
        <v>16</v>
      </c>
      <c r="D9" s="3" t="s">
        <v>19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19929</v>
      </c>
      <c r="B10" s="10">
        <v>689541</v>
      </c>
      <c r="C10" s="3" t="s">
        <v>16</v>
      </c>
      <c r="D10" s="3" t="s">
        <v>20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19929</v>
      </c>
      <c r="B11" s="10">
        <v>689542</v>
      </c>
      <c r="C11" s="3" t="s">
        <v>16</v>
      </c>
      <c r="D11" s="3" t="s">
        <v>21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19929</v>
      </c>
      <c r="B12" s="10">
        <v>689543</v>
      </c>
      <c r="C12" s="3" t="s">
        <v>16</v>
      </c>
      <c r="D12" s="3" t="s">
        <v>22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19929</v>
      </c>
      <c r="B13" s="10">
        <v>689544</v>
      </c>
      <c r="C13" s="3" t="s">
        <v>16</v>
      </c>
      <c r="D13" s="3" t="s">
        <v>23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19929</v>
      </c>
      <c r="B14" s="10">
        <v>689545</v>
      </c>
      <c r="C14" s="3" t="s">
        <v>16</v>
      </c>
      <c r="D14" s="3" t="s">
        <v>24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19929</v>
      </c>
      <c r="B15" s="10">
        <v>689546</v>
      </c>
      <c r="C15" s="3" t="s">
        <v>16</v>
      </c>
      <c r="D15" s="3" t="s">
        <v>25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19929</v>
      </c>
      <c r="B16" s="10">
        <v>689547</v>
      </c>
      <c r="C16" s="3" t="s">
        <v>16</v>
      </c>
      <c r="D16" s="3" t="s">
        <v>26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19929</v>
      </c>
      <c r="B17" s="10">
        <v>689548</v>
      </c>
      <c r="C17" s="3" t="s">
        <v>16</v>
      </c>
      <c r="D17" s="3" t="s">
        <v>27</v>
      </c>
      <c r="E17" s="3">
        <v>60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19929</v>
      </c>
      <c r="B18" s="10">
        <v>689549</v>
      </c>
      <c r="C18" s="3" t="s">
        <v>16</v>
      </c>
      <c r="D18" s="3" t="s">
        <v>28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19929</v>
      </c>
      <c r="B19" s="10">
        <v>689550</v>
      </c>
      <c r="C19" s="3" t="s">
        <v>16</v>
      </c>
      <c r="D19" s="3" t="s">
        <v>29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19929</v>
      </c>
      <c r="B20" s="10">
        <v>689551</v>
      </c>
      <c r="C20" s="3" t="s">
        <v>16</v>
      </c>
      <c r="D20" s="3" t="s">
        <v>30</v>
      </c>
      <c r="E20" s="3">
        <v>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19929</v>
      </c>
      <c r="B21" s="10">
        <v>689552</v>
      </c>
      <c r="C21" s="3" t="s">
        <v>16</v>
      </c>
      <c r="D21" s="3" t="s">
        <v>31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19929</v>
      </c>
      <c r="B22" s="10">
        <v>689553</v>
      </c>
      <c r="C22" s="3" t="s">
        <v>16</v>
      </c>
      <c r="D22" s="3" t="s">
        <v>32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19929</v>
      </c>
      <c r="B23" s="10">
        <v>689554</v>
      </c>
      <c r="C23" s="3" t="s">
        <v>16</v>
      </c>
      <c r="D23" s="3" t="s">
        <v>33</v>
      </c>
      <c r="E23" s="3">
        <v>60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19929</v>
      </c>
      <c r="B24" s="10">
        <v>689555</v>
      </c>
      <c r="C24" s="3" t="s">
        <v>16</v>
      </c>
      <c r="D24" s="3" t="s">
        <v>34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19929</v>
      </c>
      <c r="B25" s="10">
        <v>689556</v>
      </c>
      <c r="C25" s="3" t="s">
        <v>16</v>
      </c>
      <c r="D25" s="3" t="s">
        <v>35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19929</v>
      </c>
      <c r="B26" s="10">
        <v>689557</v>
      </c>
      <c r="C26" s="11" t="s">
        <v>16</v>
      </c>
      <c r="D26" s="3"/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19929</v>
      </c>
      <c r="B27" s="10">
        <v>689558</v>
      </c>
      <c r="C27" s="3" t="s">
        <v>16</v>
      </c>
      <c r="D27" s="3"/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19929</v>
      </c>
      <c r="B28" s="10">
        <v>689559</v>
      </c>
      <c r="C28" s="12" t="s">
        <v>36</v>
      </c>
      <c r="D28" s="12" t="s">
        <v>37</v>
      </c>
      <c r="E28" s="12">
        <v>-10</v>
      </c>
      <c r="F28" s="13"/>
      <c r="G28" s="13"/>
      <c r="H28" s="13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19929</v>
      </c>
      <c r="B29" s="10">
        <v>689560</v>
      </c>
      <c r="C29" s="12" t="s">
        <v>36</v>
      </c>
      <c r="D29" s="12" t="s">
        <v>38</v>
      </c>
      <c r="E29" s="12">
        <v>-50</v>
      </c>
      <c r="F29" s="13"/>
      <c r="G29" s="13"/>
      <c r="H29" s="13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39</v>
      </c>
      <c r="E31">
        <f>SUMIF($E$6:$E$29, "&gt;0")</f>
        <v>1000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40</v>
      </c>
      <c r="F32" s="14">
        <f>SUM($F$7:$F$29)</f>
        <v>0</v>
      </c>
      <c r="G32" s="14">
        <f>SUM($G$7:$G$29)</f>
        <v>0</v>
      </c>
      <c r="H32" s="14">
        <f>SUM($H$7:$H$29)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>
      <c r="D33" t="s">
        <v>41</v>
      </c>
      <c r="E33" t="s">
        <v>42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250" priority="1" stopIfTrue="1" operator="greaterThan">
      <formula>$E$7</formula>
    </cfRule>
    <cfRule type="cellIs" dxfId="249" priority="2" stopIfTrue="1" operator="equal">
      <formula>""</formula>
    </cfRule>
  </conditionalFormatting>
  <conditionalFormatting sqref="E8:H8">
    <cfRule type="cellIs" dxfId="248" priority="3" stopIfTrue="1" operator="greaterThan">
      <formula>$E$8</formula>
    </cfRule>
    <cfRule type="cellIs" dxfId="247" priority="4" stopIfTrue="1" operator="equal">
      <formula>""</formula>
    </cfRule>
  </conditionalFormatting>
  <conditionalFormatting sqref="E9:H9">
    <cfRule type="cellIs" dxfId="246" priority="5" stopIfTrue="1" operator="greaterThan">
      <formula>$E$9</formula>
    </cfRule>
    <cfRule type="cellIs" dxfId="245" priority="6" stopIfTrue="1" operator="equal">
      <formula>""</formula>
    </cfRule>
  </conditionalFormatting>
  <conditionalFormatting sqref="E10:H10">
    <cfRule type="cellIs" dxfId="244" priority="7" stopIfTrue="1" operator="greaterThan">
      <formula>$E$10</formula>
    </cfRule>
    <cfRule type="cellIs" dxfId="243" priority="8" stopIfTrue="1" operator="equal">
      <formula>""</formula>
    </cfRule>
  </conditionalFormatting>
  <conditionalFormatting sqref="E11:H11">
    <cfRule type="cellIs" dxfId="242" priority="9" stopIfTrue="1" operator="greaterThan">
      <formula>$E$11</formula>
    </cfRule>
    <cfRule type="cellIs" dxfId="241" priority="10" stopIfTrue="1" operator="equal">
      <formula>""</formula>
    </cfRule>
  </conditionalFormatting>
  <conditionalFormatting sqref="E12:H12">
    <cfRule type="cellIs" dxfId="240" priority="11" stopIfTrue="1" operator="greaterThan">
      <formula>$E$12</formula>
    </cfRule>
    <cfRule type="cellIs" dxfId="239" priority="12" stopIfTrue="1" operator="equal">
      <formula>""</formula>
    </cfRule>
  </conditionalFormatting>
  <conditionalFormatting sqref="E13:H13">
    <cfRule type="cellIs" dxfId="238" priority="13" stopIfTrue="1" operator="greaterThan">
      <formula>$E$13</formula>
    </cfRule>
    <cfRule type="cellIs" dxfId="237" priority="14" stopIfTrue="1" operator="equal">
      <formula>""</formula>
    </cfRule>
  </conditionalFormatting>
  <conditionalFormatting sqref="E14:H14">
    <cfRule type="cellIs" dxfId="236" priority="15" stopIfTrue="1" operator="greaterThan">
      <formula>$E$14</formula>
    </cfRule>
    <cfRule type="cellIs" dxfId="235" priority="16" stopIfTrue="1" operator="equal">
      <formula>""</formula>
    </cfRule>
  </conditionalFormatting>
  <conditionalFormatting sqref="E15:H15">
    <cfRule type="cellIs" dxfId="234" priority="17" stopIfTrue="1" operator="greaterThan">
      <formula>$E$15</formula>
    </cfRule>
    <cfRule type="cellIs" dxfId="233" priority="18" stopIfTrue="1" operator="equal">
      <formula>""</formula>
    </cfRule>
  </conditionalFormatting>
  <conditionalFormatting sqref="E16:H16">
    <cfRule type="cellIs" dxfId="232" priority="19" stopIfTrue="1" operator="greaterThan">
      <formula>$E$16</formula>
    </cfRule>
    <cfRule type="cellIs" dxfId="231" priority="20" stopIfTrue="1" operator="equal">
      <formula>""</formula>
    </cfRule>
  </conditionalFormatting>
  <conditionalFormatting sqref="E17:H17">
    <cfRule type="cellIs" dxfId="230" priority="21" stopIfTrue="1" operator="greaterThan">
      <formula>$E$17</formula>
    </cfRule>
    <cfRule type="cellIs" dxfId="229" priority="22" stopIfTrue="1" operator="equal">
      <formula>""</formula>
    </cfRule>
  </conditionalFormatting>
  <conditionalFormatting sqref="E18:H18">
    <cfRule type="cellIs" dxfId="228" priority="23" stopIfTrue="1" operator="greaterThan">
      <formula>$E$18</formula>
    </cfRule>
    <cfRule type="cellIs" dxfId="227" priority="24" stopIfTrue="1" operator="equal">
      <formula>""</formula>
    </cfRule>
  </conditionalFormatting>
  <conditionalFormatting sqref="E19:H19">
    <cfRule type="cellIs" dxfId="226" priority="25" stopIfTrue="1" operator="greaterThan">
      <formula>$E$19</formula>
    </cfRule>
    <cfRule type="cellIs" dxfId="225" priority="26" stopIfTrue="1" operator="equal">
      <formula>""</formula>
    </cfRule>
  </conditionalFormatting>
  <conditionalFormatting sqref="E20:H20">
    <cfRule type="cellIs" dxfId="224" priority="27" stopIfTrue="1" operator="greaterThan">
      <formula>$E$20</formula>
    </cfRule>
    <cfRule type="cellIs" dxfId="223" priority="28" stopIfTrue="1" operator="equal">
      <formula>""</formula>
    </cfRule>
  </conditionalFormatting>
  <conditionalFormatting sqref="E21:H21">
    <cfRule type="cellIs" dxfId="222" priority="29" stopIfTrue="1" operator="greaterThan">
      <formula>$E$21</formula>
    </cfRule>
    <cfRule type="cellIs" dxfId="221" priority="30" stopIfTrue="1" operator="equal">
      <formula>""</formula>
    </cfRule>
  </conditionalFormatting>
  <conditionalFormatting sqref="E22:H22">
    <cfRule type="cellIs" dxfId="220" priority="31" stopIfTrue="1" operator="greaterThan">
      <formula>$E$22</formula>
    </cfRule>
    <cfRule type="cellIs" dxfId="219" priority="32" stopIfTrue="1" operator="equal">
      <formula>""</formula>
    </cfRule>
  </conditionalFormatting>
  <conditionalFormatting sqref="E23:H23">
    <cfRule type="cellIs" dxfId="218" priority="33" stopIfTrue="1" operator="greaterThan">
      <formula>$E$23</formula>
    </cfRule>
    <cfRule type="cellIs" dxfId="217" priority="34" stopIfTrue="1" operator="equal">
      <formula>""</formula>
    </cfRule>
  </conditionalFormatting>
  <conditionalFormatting sqref="E24:H24">
    <cfRule type="cellIs" dxfId="216" priority="35" stopIfTrue="1" operator="greaterThan">
      <formula>$E$24</formula>
    </cfRule>
    <cfRule type="cellIs" dxfId="215" priority="36" stopIfTrue="1" operator="equal">
      <formula>""</formula>
    </cfRule>
  </conditionalFormatting>
  <conditionalFormatting sqref="E25:H25">
    <cfRule type="cellIs" dxfId="214" priority="37" stopIfTrue="1" operator="greaterThan">
      <formula>$E$25</formula>
    </cfRule>
    <cfRule type="cellIs" dxfId="213" priority="38" stopIfTrue="1" operator="equal">
      <formula>""</formula>
    </cfRule>
  </conditionalFormatting>
  <conditionalFormatting sqref="E26:H26">
    <cfRule type="cellIs" dxfId="212" priority="39" stopIfTrue="1" operator="greaterThan">
      <formula>$E$26</formula>
    </cfRule>
    <cfRule type="cellIs" dxfId="211" priority="40" stopIfTrue="1" operator="equal">
      <formula>""</formula>
    </cfRule>
  </conditionalFormatting>
  <conditionalFormatting sqref="E27:H27">
    <cfRule type="cellIs" dxfId="210" priority="41" stopIfTrue="1" operator="greaterThan">
      <formula>$E$27</formula>
    </cfRule>
  </conditionalFormatting>
  <conditionalFormatting sqref="E27:H27">
    <cfRule type="cellIs" dxfId="209" priority="42" stopIfTrue="1" operator="equal">
      <formula>""</formula>
    </cfRule>
  </conditionalFormatting>
  <conditionalFormatting sqref="E28:H28">
    <cfRule type="cellIs" dxfId="208" priority="43" stopIfTrue="1" operator="lessThan">
      <formula>$E$28</formula>
    </cfRule>
  </conditionalFormatting>
  <conditionalFormatting sqref="E28:H28">
    <cfRule type="cellIs" dxfId="207" priority="44" stopIfTrue="1" operator="greaterThan">
      <formula>0</formula>
    </cfRule>
  </conditionalFormatting>
  <conditionalFormatting sqref="E29:H29">
    <cfRule type="cellIs" dxfId="206" priority="45" stopIfTrue="1" operator="lessThan">
      <formula>$E$29</formula>
    </cfRule>
  </conditionalFormatting>
  <conditionalFormatting sqref="E29:H29">
    <cfRule type="cellIs" dxfId="205" priority="46" stopIfTrue="1" operator="greaterThan">
      <formula>0</formula>
    </cfRule>
  </conditionalFormatting>
  <conditionalFormatting sqref="C32:H32">
    <cfRule type="cellIs" dxfId="204" priority="47" stopIfTrue="1" operator="equal">
      <formula>$D$34</formula>
    </cfRule>
  </conditionalFormatting>
  <conditionalFormatting sqref="C32:H32">
    <cfRule type="cellIs" dxfId="203" priority="48" stopIfTrue="1" operator="equal">
      <formula>$D$35</formula>
    </cfRule>
  </conditionalFormatting>
  <conditionalFormatting sqref="C32:H32">
    <cfRule type="cellIs" dxfId="202" priority="49" stopIfTrue="1" operator="equal">
      <formula>$D$36</formula>
    </cfRule>
  </conditionalFormatting>
  <conditionalFormatting sqref="C32:H32">
    <cfRule type="cellIs" dxfId="201" priority="50" stopIfTrue="1" operator="equal">
      <formula>$D$37</formula>
    </cfRule>
  </conditionalFormatting>
  <conditionalFormatting sqref="C32:H32">
    <cfRule type="cellIs" dxfId="200" priority="51" stopIfTrue="1" operator="equal">
      <formula>$D$38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5209</v>
      </c>
      <c r="G6" s="1">
        <v>5251</v>
      </c>
      <c r="H6" s="1">
        <v>5457</v>
      </c>
      <c r="I6" s="1"/>
    </row>
    <row r="7" spans="1:69">
      <c r="A7" s="10">
        <v>19929</v>
      </c>
      <c r="B7" s="10">
        <v>689538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19929</v>
      </c>
      <c r="B8" s="10">
        <v>689539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19929</v>
      </c>
      <c r="B9" s="10">
        <v>689540</v>
      </c>
      <c r="C9" s="3" t="s">
        <v>16</v>
      </c>
      <c r="D9" s="3" t="s">
        <v>19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19929</v>
      </c>
      <c r="B10" s="10">
        <v>689541</v>
      </c>
      <c r="C10" s="3" t="s">
        <v>16</v>
      </c>
      <c r="D10" s="3" t="s">
        <v>20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19929</v>
      </c>
      <c r="B11" s="10">
        <v>689542</v>
      </c>
      <c r="C11" s="3" t="s">
        <v>16</v>
      </c>
      <c r="D11" s="3" t="s">
        <v>21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19929</v>
      </c>
      <c r="B12" s="10">
        <v>689543</v>
      </c>
      <c r="C12" s="3" t="s">
        <v>16</v>
      </c>
      <c r="D12" s="3" t="s">
        <v>22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19929</v>
      </c>
      <c r="B13" s="10">
        <v>689544</v>
      </c>
      <c r="C13" s="3" t="s">
        <v>16</v>
      </c>
      <c r="D13" s="3" t="s">
        <v>23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19929</v>
      </c>
      <c r="B14" s="10">
        <v>689545</v>
      </c>
      <c r="C14" s="3" t="s">
        <v>16</v>
      </c>
      <c r="D14" s="3" t="s">
        <v>24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19929</v>
      </c>
      <c r="B15" s="10">
        <v>689546</v>
      </c>
      <c r="C15" s="3" t="s">
        <v>16</v>
      </c>
      <c r="D15" s="3" t="s">
        <v>25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19929</v>
      </c>
      <c r="B16" s="10">
        <v>689547</v>
      </c>
      <c r="C16" s="3" t="s">
        <v>16</v>
      </c>
      <c r="D16" s="3" t="s">
        <v>26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19929</v>
      </c>
      <c r="B17" s="10">
        <v>689548</v>
      </c>
      <c r="C17" s="3" t="s">
        <v>16</v>
      </c>
      <c r="D17" s="3" t="s">
        <v>27</v>
      </c>
      <c r="E17" s="3">
        <v>60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19929</v>
      </c>
      <c r="B18" s="10">
        <v>689549</v>
      </c>
      <c r="C18" s="3" t="s">
        <v>16</v>
      </c>
      <c r="D18" s="3" t="s">
        <v>28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19929</v>
      </c>
      <c r="B19" s="10">
        <v>689550</v>
      </c>
      <c r="C19" s="3" t="s">
        <v>16</v>
      </c>
      <c r="D19" s="3" t="s">
        <v>29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19929</v>
      </c>
      <c r="B20" s="10">
        <v>689551</v>
      </c>
      <c r="C20" s="3" t="s">
        <v>16</v>
      </c>
      <c r="D20" s="3" t="s">
        <v>30</v>
      </c>
      <c r="E20" s="3">
        <v>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19929</v>
      </c>
      <c r="B21" s="10">
        <v>689552</v>
      </c>
      <c r="C21" s="3" t="s">
        <v>16</v>
      </c>
      <c r="D21" s="3" t="s">
        <v>31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19929</v>
      </c>
      <c r="B22" s="10">
        <v>689553</v>
      </c>
      <c r="C22" s="3" t="s">
        <v>16</v>
      </c>
      <c r="D22" s="3" t="s">
        <v>32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19929</v>
      </c>
      <c r="B23" s="10">
        <v>689554</v>
      </c>
      <c r="C23" s="3" t="s">
        <v>16</v>
      </c>
      <c r="D23" s="3" t="s">
        <v>33</v>
      </c>
      <c r="E23" s="3">
        <v>60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19929</v>
      </c>
      <c r="B24" s="10">
        <v>689555</v>
      </c>
      <c r="C24" s="3" t="s">
        <v>16</v>
      </c>
      <c r="D24" s="3" t="s">
        <v>34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19929</v>
      </c>
      <c r="B25" s="10">
        <v>689556</v>
      </c>
      <c r="C25" s="3" t="s">
        <v>16</v>
      </c>
      <c r="D25" s="3" t="s">
        <v>35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19929</v>
      </c>
      <c r="B26" s="10">
        <v>689557</v>
      </c>
      <c r="C26" s="11" t="s">
        <v>16</v>
      </c>
      <c r="D26" s="3"/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19929</v>
      </c>
      <c r="B27" s="10">
        <v>689558</v>
      </c>
      <c r="C27" s="3" t="s">
        <v>16</v>
      </c>
      <c r="D27" s="3"/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19929</v>
      </c>
      <c r="B28" s="10">
        <v>689559</v>
      </c>
      <c r="C28" s="12" t="s">
        <v>36</v>
      </c>
      <c r="D28" s="12" t="s">
        <v>37</v>
      </c>
      <c r="E28" s="12">
        <v>-10</v>
      </c>
      <c r="F28" s="13"/>
      <c r="G28" s="13"/>
      <c r="H28" s="13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19929</v>
      </c>
      <c r="B29" s="10">
        <v>689560</v>
      </c>
      <c r="C29" s="12" t="s">
        <v>36</v>
      </c>
      <c r="D29" s="12" t="s">
        <v>38</v>
      </c>
      <c r="E29" s="12">
        <v>-50</v>
      </c>
      <c r="F29" s="13"/>
      <c r="G29" s="13"/>
      <c r="H29" s="13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39</v>
      </c>
      <c r="E31">
        <f>SUMIF($E$6:$E$29, "&gt;0")</f>
        <v>1000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40</v>
      </c>
      <c r="F32" s="14">
        <f>SUM($F$7:$F$29)</f>
        <v>0</v>
      </c>
      <c r="G32" s="14">
        <f>SUM($G$7:$G$29)</f>
        <v>0</v>
      </c>
      <c r="H32" s="14">
        <f>SUM($H$7:$H$29)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>
      <c r="D33" t="s">
        <v>41</v>
      </c>
      <c r="E33" t="s">
        <v>42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99" priority="1" stopIfTrue="1" operator="greaterThan">
      <formula>$E$7</formula>
    </cfRule>
    <cfRule type="cellIs" dxfId="198" priority="2" stopIfTrue="1" operator="equal">
      <formula>""</formula>
    </cfRule>
  </conditionalFormatting>
  <conditionalFormatting sqref="E8:H8">
    <cfRule type="cellIs" dxfId="197" priority="3" stopIfTrue="1" operator="greaterThan">
      <formula>$E$8</formula>
    </cfRule>
    <cfRule type="cellIs" dxfId="196" priority="4" stopIfTrue="1" operator="equal">
      <formula>""</formula>
    </cfRule>
  </conditionalFormatting>
  <conditionalFormatting sqref="E9:H9">
    <cfRule type="cellIs" dxfId="195" priority="5" stopIfTrue="1" operator="greaterThan">
      <formula>$E$9</formula>
    </cfRule>
    <cfRule type="cellIs" dxfId="194" priority="6" stopIfTrue="1" operator="equal">
      <formula>""</formula>
    </cfRule>
  </conditionalFormatting>
  <conditionalFormatting sqref="E10:H10">
    <cfRule type="cellIs" dxfId="193" priority="7" stopIfTrue="1" operator="greaterThan">
      <formula>$E$10</formula>
    </cfRule>
    <cfRule type="cellIs" dxfId="192" priority="8" stopIfTrue="1" operator="equal">
      <formula>""</formula>
    </cfRule>
  </conditionalFormatting>
  <conditionalFormatting sqref="E11:H11">
    <cfRule type="cellIs" dxfId="191" priority="9" stopIfTrue="1" operator="greaterThan">
      <formula>$E$11</formula>
    </cfRule>
    <cfRule type="cellIs" dxfId="190" priority="10" stopIfTrue="1" operator="equal">
      <formula>""</formula>
    </cfRule>
  </conditionalFormatting>
  <conditionalFormatting sqref="E12:H12">
    <cfRule type="cellIs" dxfId="189" priority="11" stopIfTrue="1" operator="greaterThan">
      <formula>$E$12</formula>
    </cfRule>
    <cfRule type="cellIs" dxfId="188" priority="12" stopIfTrue="1" operator="equal">
      <formula>""</formula>
    </cfRule>
  </conditionalFormatting>
  <conditionalFormatting sqref="E13:H13">
    <cfRule type="cellIs" dxfId="187" priority="13" stopIfTrue="1" operator="greaterThan">
      <formula>$E$13</formula>
    </cfRule>
    <cfRule type="cellIs" dxfId="186" priority="14" stopIfTrue="1" operator="equal">
      <formula>""</formula>
    </cfRule>
  </conditionalFormatting>
  <conditionalFormatting sqref="E14:H14">
    <cfRule type="cellIs" dxfId="185" priority="15" stopIfTrue="1" operator="greaterThan">
      <formula>$E$14</formula>
    </cfRule>
    <cfRule type="cellIs" dxfId="184" priority="16" stopIfTrue="1" operator="equal">
      <formula>""</formula>
    </cfRule>
  </conditionalFormatting>
  <conditionalFormatting sqref="E15:H15">
    <cfRule type="cellIs" dxfId="183" priority="17" stopIfTrue="1" operator="greaterThan">
      <formula>$E$15</formula>
    </cfRule>
    <cfRule type="cellIs" dxfId="182" priority="18" stopIfTrue="1" operator="equal">
      <formula>""</formula>
    </cfRule>
  </conditionalFormatting>
  <conditionalFormatting sqref="E16:H16">
    <cfRule type="cellIs" dxfId="181" priority="19" stopIfTrue="1" operator="greaterThan">
      <formula>$E$16</formula>
    </cfRule>
    <cfRule type="cellIs" dxfId="180" priority="20" stopIfTrue="1" operator="equal">
      <formula>""</formula>
    </cfRule>
  </conditionalFormatting>
  <conditionalFormatting sqref="E17:H17">
    <cfRule type="cellIs" dxfId="179" priority="21" stopIfTrue="1" operator="greaterThan">
      <formula>$E$17</formula>
    </cfRule>
    <cfRule type="cellIs" dxfId="178" priority="22" stopIfTrue="1" operator="equal">
      <formula>""</formula>
    </cfRule>
  </conditionalFormatting>
  <conditionalFormatting sqref="E18:H18">
    <cfRule type="cellIs" dxfId="177" priority="23" stopIfTrue="1" operator="greaterThan">
      <formula>$E$18</formula>
    </cfRule>
    <cfRule type="cellIs" dxfId="176" priority="24" stopIfTrue="1" operator="equal">
      <formula>""</formula>
    </cfRule>
  </conditionalFormatting>
  <conditionalFormatting sqref="E19:H19">
    <cfRule type="cellIs" dxfId="175" priority="25" stopIfTrue="1" operator="greaterThan">
      <formula>$E$19</formula>
    </cfRule>
    <cfRule type="cellIs" dxfId="174" priority="26" stopIfTrue="1" operator="equal">
      <formula>""</formula>
    </cfRule>
  </conditionalFormatting>
  <conditionalFormatting sqref="E20:H20">
    <cfRule type="cellIs" dxfId="173" priority="27" stopIfTrue="1" operator="greaterThan">
      <formula>$E$20</formula>
    </cfRule>
    <cfRule type="cellIs" dxfId="172" priority="28" stopIfTrue="1" operator="equal">
      <formula>""</formula>
    </cfRule>
  </conditionalFormatting>
  <conditionalFormatting sqref="E21:H21">
    <cfRule type="cellIs" dxfId="171" priority="29" stopIfTrue="1" operator="greaterThan">
      <formula>$E$21</formula>
    </cfRule>
    <cfRule type="cellIs" dxfId="170" priority="30" stopIfTrue="1" operator="equal">
      <formula>""</formula>
    </cfRule>
  </conditionalFormatting>
  <conditionalFormatting sqref="E22:H22">
    <cfRule type="cellIs" dxfId="169" priority="31" stopIfTrue="1" operator="greaterThan">
      <formula>$E$22</formula>
    </cfRule>
    <cfRule type="cellIs" dxfId="168" priority="32" stopIfTrue="1" operator="equal">
      <formula>""</formula>
    </cfRule>
  </conditionalFormatting>
  <conditionalFormatting sqref="E23:H23">
    <cfRule type="cellIs" dxfId="167" priority="33" stopIfTrue="1" operator="greaterThan">
      <formula>$E$23</formula>
    </cfRule>
    <cfRule type="cellIs" dxfId="166" priority="34" stopIfTrue="1" operator="equal">
      <formula>""</formula>
    </cfRule>
  </conditionalFormatting>
  <conditionalFormatting sqref="E24:H24">
    <cfRule type="cellIs" dxfId="165" priority="35" stopIfTrue="1" operator="greaterThan">
      <formula>$E$24</formula>
    </cfRule>
    <cfRule type="cellIs" dxfId="164" priority="36" stopIfTrue="1" operator="equal">
      <formula>""</formula>
    </cfRule>
  </conditionalFormatting>
  <conditionalFormatting sqref="E25:H25">
    <cfRule type="cellIs" dxfId="163" priority="37" stopIfTrue="1" operator="greaterThan">
      <formula>$E$25</formula>
    </cfRule>
    <cfRule type="cellIs" dxfId="162" priority="38" stopIfTrue="1" operator="equal">
      <formula>""</formula>
    </cfRule>
  </conditionalFormatting>
  <conditionalFormatting sqref="E26:H26">
    <cfRule type="cellIs" dxfId="161" priority="39" stopIfTrue="1" operator="greaterThan">
      <formula>$E$26</formula>
    </cfRule>
    <cfRule type="cellIs" dxfId="160" priority="40" stopIfTrue="1" operator="equal">
      <formula>""</formula>
    </cfRule>
  </conditionalFormatting>
  <conditionalFormatting sqref="E27:H27">
    <cfRule type="cellIs" dxfId="159" priority="41" stopIfTrue="1" operator="greaterThan">
      <formula>$E$27</formula>
    </cfRule>
  </conditionalFormatting>
  <conditionalFormatting sqref="E27:H27">
    <cfRule type="cellIs" dxfId="158" priority="42" stopIfTrue="1" operator="equal">
      <formula>""</formula>
    </cfRule>
  </conditionalFormatting>
  <conditionalFormatting sqref="E28:H28">
    <cfRule type="cellIs" dxfId="157" priority="43" stopIfTrue="1" operator="lessThan">
      <formula>$E$28</formula>
    </cfRule>
  </conditionalFormatting>
  <conditionalFormatting sqref="E28:H28">
    <cfRule type="cellIs" dxfId="156" priority="44" stopIfTrue="1" operator="greaterThan">
      <formula>0</formula>
    </cfRule>
  </conditionalFormatting>
  <conditionalFormatting sqref="E29:H29">
    <cfRule type="cellIs" dxfId="155" priority="45" stopIfTrue="1" operator="lessThan">
      <formula>$E$29</formula>
    </cfRule>
  </conditionalFormatting>
  <conditionalFormatting sqref="E29:H29">
    <cfRule type="cellIs" dxfId="154" priority="46" stopIfTrue="1" operator="greaterThan">
      <formula>0</formula>
    </cfRule>
  </conditionalFormatting>
  <conditionalFormatting sqref="C32:H32">
    <cfRule type="cellIs" dxfId="153" priority="47" stopIfTrue="1" operator="equal">
      <formula>$D$34</formula>
    </cfRule>
  </conditionalFormatting>
  <conditionalFormatting sqref="C32:H32">
    <cfRule type="cellIs" dxfId="152" priority="48" stopIfTrue="1" operator="equal">
      <formula>$D$35</formula>
    </cfRule>
  </conditionalFormatting>
  <conditionalFormatting sqref="C32:H32">
    <cfRule type="cellIs" dxfId="151" priority="49" stopIfTrue="1" operator="equal">
      <formula>$D$36</formula>
    </cfRule>
  </conditionalFormatting>
  <conditionalFormatting sqref="C32:H32">
    <cfRule type="cellIs" dxfId="150" priority="50" stopIfTrue="1" operator="equal">
      <formula>$D$37</formula>
    </cfRule>
  </conditionalFormatting>
  <conditionalFormatting sqref="C32:H32">
    <cfRule type="cellIs" dxfId="149" priority="51" stopIfTrue="1" operator="equal">
      <formula>$D$38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5209</v>
      </c>
      <c r="G6" s="1">
        <v>5251</v>
      </c>
      <c r="H6" s="1">
        <v>5457</v>
      </c>
      <c r="I6" s="1"/>
    </row>
    <row r="7" spans="1:69">
      <c r="A7" s="10">
        <v>19929</v>
      </c>
      <c r="B7" s="10">
        <v>689538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19929</v>
      </c>
      <c r="B8" s="10">
        <v>689539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19929</v>
      </c>
      <c r="B9" s="10">
        <v>689540</v>
      </c>
      <c r="C9" s="3" t="s">
        <v>16</v>
      </c>
      <c r="D9" s="3" t="s">
        <v>19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19929</v>
      </c>
      <c r="B10" s="10">
        <v>689541</v>
      </c>
      <c r="C10" s="3" t="s">
        <v>16</v>
      </c>
      <c r="D10" s="3" t="s">
        <v>20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19929</v>
      </c>
      <c r="B11" s="10">
        <v>689542</v>
      </c>
      <c r="C11" s="3" t="s">
        <v>16</v>
      </c>
      <c r="D11" s="3" t="s">
        <v>21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19929</v>
      </c>
      <c r="B12" s="10">
        <v>689543</v>
      </c>
      <c r="C12" s="3" t="s">
        <v>16</v>
      </c>
      <c r="D12" s="3" t="s">
        <v>22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19929</v>
      </c>
      <c r="B13" s="10">
        <v>689544</v>
      </c>
      <c r="C13" s="3" t="s">
        <v>16</v>
      </c>
      <c r="D13" s="3" t="s">
        <v>23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19929</v>
      </c>
      <c r="B14" s="10">
        <v>689545</v>
      </c>
      <c r="C14" s="3" t="s">
        <v>16</v>
      </c>
      <c r="D14" s="3" t="s">
        <v>24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19929</v>
      </c>
      <c r="B15" s="10">
        <v>689546</v>
      </c>
      <c r="C15" s="3" t="s">
        <v>16</v>
      </c>
      <c r="D15" s="3" t="s">
        <v>25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19929</v>
      </c>
      <c r="B16" s="10">
        <v>689547</v>
      </c>
      <c r="C16" s="3" t="s">
        <v>16</v>
      </c>
      <c r="D16" s="3" t="s">
        <v>26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19929</v>
      </c>
      <c r="B17" s="10">
        <v>689548</v>
      </c>
      <c r="C17" s="3" t="s">
        <v>16</v>
      </c>
      <c r="D17" s="3" t="s">
        <v>27</v>
      </c>
      <c r="E17" s="3">
        <v>60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19929</v>
      </c>
      <c r="B18" s="10">
        <v>689549</v>
      </c>
      <c r="C18" s="3" t="s">
        <v>16</v>
      </c>
      <c r="D18" s="3" t="s">
        <v>28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19929</v>
      </c>
      <c r="B19" s="10">
        <v>689550</v>
      </c>
      <c r="C19" s="3" t="s">
        <v>16</v>
      </c>
      <c r="D19" s="3" t="s">
        <v>29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19929</v>
      </c>
      <c r="B20" s="10">
        <v>689551</v>
      </c>
      <c r="C20" s="3" t="s">
        <v>16</v>
      </c>
      <c r="D20" s="3" t="s">
        <v>30</v>
      </c>
      <c r="E20" s="3">
        <v>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19929</v>
      </c>
      <c r="B21" s="10">
        <v>689552</v>
      </c>
      <c r="C21" s="3" t="s">
        <v>16</v>
      </c>
      <c r="D21" s="3" t="s">
        <v>31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19929</v>
      </c>
      <c r="B22" s="10">
        <v>689553</v>
      </c>
      <c r="C22" s="3" t="s">
        <v>16</v>
      </c>
      <c r="D22" s="3" t="s">
        <v>32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19929</v>
      </c>
      <c r="B23" s="10">
        <v>689554</v>
      </c>
      <c r="C23" s="3" t="s">
        <v>16</v>
      </c>
      <c r="D23" s="3" t="s">
        <v>33</v>
      </c>
      <c r="E23" s="3">
        <v>60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19929</v>
      </c>
      <c r="B24" s="10">
        <v>689555</v>
      </c>
      <c r="C24" s="3" t="s">
        <v>16</v>
      </c>
      <c r="D24" s="3" t="s">
        <v>34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19929</v>
      </c>
      <c r="B25" s="10">
        <v>689556</v>
      </c>
      <c r="C25" s="3" t="s">
        <v>16</v>
      </c>
      <c r="D25" s="3" t="s">
        <v>35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19929</v>
      </c>
      <c r="B26" s="10">
        <v>689557</v>
      </c>
      <c r="C26" s="11" t="s">
        <v>16</v>
      </c>
      <c r="D26" s="3"/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19929</v>
      </c>
      <c r="B27" s="10">
        <v>689558</v>
      </c>
      <c r="C27" s="3" t="s">
        <v>16</v>
      </c>
      <c r="D27" s="3"/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19929</v>
      </c>
      <c r="B28" s="10">
        <v>689559</v>
      </c>
      <c r="C28" s="12" t="s">
        <v>36</v>
      </c>
      <c r="D28" s="12" t="s">
        <v>37</v>
      </c>
      <c r="E28" s="12">
        <v>-10</v>
      </c>
      <c r="F28" s="13"/>
      <c r="G28" s="13"/>
      <c r="H28" s="13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19929</v>
      </c>
      <c r="B29" s="10">
        <v>689560</v>
      </c>
      <c r="C29" s="12" t="s">
        <v>36</v>
      </c>
      <c r="D29" s="12" t="s">
        <v>38</v>
      </c>
      <c r="E29" s="12">
        <v>-50</v>
      </c>
      <c r="F29" s="13"/>
      <c r="G29" s="13"/>
      <c r="H29" s="13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39</v>
      </c>
      <c r="E31">
        <f>SUMIF($E$6:$E$29, "&gt;0")</f>
        <v>1000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40</v>
      </c>
      <c r="F32" s="14">
        <f>SUM($F$7:$F$29)</f>
        <v>0</v>
      </c>
      <c r="G32" s="14">
        <f>SUM($G$7:$G$29)</f>
        <v>0</v>
      </c>
      <c r="H32" s="14">
        <f>SUM($H$7:$H$29)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>
      <c r="D33" t="s">
        <v>41</v>
      </c>
      <c r="E33" t="s">
        <v>42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48" priority="1" stopIfTrue="1" operator="greaterThan">
      <formula>$E$7</formula>
    </cfRule>
    <cfRule type="cellIs" dxfId="147" priority="2" stopIfTrue="1" operator="equal">
      <formula>""</formula>
    </cfRule>
  </conditionalFormatting>
  <conditionalFormatting sqref="E8:H8">
    <cfRule type="cellIs" dxfId="146" priority="3" stopIfTrue="1" operator="greaterThan">
      <formula>$E$8</formula>
    </cfRule>
    <cfRule type="cellIs" dxfId="145" priority="4" stopIfTrue="1" operator="equal">
      <formula>""</formula>
    </cfRule>
  </conditionalFormatting>
  <conditionalFormatting sqref="E9:H9">
    <cfRule type="cellIs" dxfId="144" priority="5" stopIfTrue="1" operator="greaterThan">
      <formula>$E$9</formula>
    </cfRule>
    <cfRule type="cellIs" dxfId="143" priority="6" stopIfTrue="1" operator="equal">
      <formula>""</formula>
    </cfRule>
  </conditionalFormatting>
  <conditionalFormatting sqref="E10:H10">
    <cfRule type="cellIs" dxfId="142" priority="7" stopIfTrue="1" operator="greaterThan">
      <formula>$E$10</formula>
    </cfRule>
    <cfRule type="cellIs" dxfId="141" priority="8" stopIfTrue="1" operator="equal">
      <formula>""</formula>
    </cfRule>
  </conditionalFormatting>
  <conditionalFormatting sqref="E11:H11">
    <cfRule type="cellIs" dxfId="140" priority="9" stopIfTrue="1" operator="greaterThan">
      <formula>$E$11</formula>
    </cfRule>
    <cfRule type="cellIs" dxfId="139" priority="10" stopIfTrue="1" operator="equal">
      <formula>""</formula>
    </cfRule>
  </conditionalFormatting>
  <conditionalFormatting sqref="E12:H12">
    <cfRule type="cellIs" dxfId="138" priority="11" stopIfTrue="1" operator="greaterThan">
      <formula>$E$12</formula>
    </cfRule>
    <cfRule type="cellIs" dxfId="137" priority="12" stopIfTrue="1" operator="equal">
      <formula>""</formula>
    </cfRule>
  </conditionalFormatting>
  <conditionalFormatting sqref="E13:H13">
    <cfRule type="cellIs" dxfId="136" priority="13" stopIfTrue="1" operator="greaterThan">
      <formula>$E$13</formula>
    </cfRule>
    <cfRule type="cellIs" dxfId="135" priority="14" stopIfTrue="1" operator="equal">
      <formula>""</formula>
    </cfRule>
  </conditionalFormatting>
  <conditionalFormatting sqref="E14:H14">
    <cfRule type="cellIs" dxfId="134" priority="15" stopIfTrue="1" operator="greaterThan">
      <formula>$E$14</formula>
    </cfRule>
    <cfRule type="cellIs" dxfId="133" priority="16" stopIfTrue="1" operator="equal">
      <formula>""</formula>
    </cfRule>
  </conditionalFormatting>
  <conditionalFormatting sqref="E15:H15">
    <cfRule type="cellIs" dxfId="132" priority="17" stopIfTrue="1" operator="greaterThan">
      <formula>$E$15</formula>
    </cfRule>
    <cfRule type="cellIs" dxfId="131" priority="18" stopIfTrue="1" operator="equal">
      <formula>""</formula>
    </cfRule>
  </conditionalFormatting>
  <conditionalFormatting sqref="E16:H16">
    <cfRule type="cellIs" dxfId="130" priority="19" stopIfTrue="1" operator="greaterThan">
      <formula>$E$16</formula>
    </cfRule>
    <cfRule type="cellIs" dxfId="129" priority="20" stopIfTrue="1" operator="equal">
      <formula>""</formula>
    </cfRule>
  </conditionalFormatting>
  <conditionalFormatting sqref="E17:H17">
    <cfRule type="cellIs" dxfId="128" priority="21" stopIfTrue="1" operator="greaterThan">
      <formula>$E$17</formula>
    </cfRule>
    <cfRule type="cellIs" dxfId="127" priority="22" stopIfTrue="1" operator="equal">
      <formula>""</formula>
    </cfRule>
  </conditionalFormatting>
  <conditionalFormatting sqref="E18:H18">
    <cfRule type="cellIs" dxfId="126" priority="23" stopIfTrue="1" operator="greaterThan">
      <formula>$E$18</formula>
    </cfRule>
    <cfRule type="cellIs" dxfId="125" priority="24" stopIfTrue="1" operator="equal">
      <formula>""</formula>
    </cfRule>
  </conditionalFormatting>
  <conditionalFormatting sqref="E19:H19">
    <cfRule type="cellIs" dxfId="124" priority="25" stopIfTrue="1" operator="greaterThan">
      <formula>$E$19</formula>
    </cfRule>
    <cfRule type="cellIs" dxfId="123" priority="26" stopIfTrue="1" operator="equal">
      <formula>""</formula>
    </cfRule>
  </conditionalFormatting>
  <conditionalFormatting sqref="E20:H20">
    <cfRule type="cellIs" dxfId="122" priority="27" stopIfTrue="1" operator="greaterThan">
      <formula>$E$20</formula>
    </cfRule>
    <cfRule type="cellIs" dxfId="121" priority="28" stopIfTrue="1" operator="equal">
      <formula>""</formula>
    </cfRule>
  </conditionalFormatting>
  <conditionalFormatting sqref="E21:H21">
    <cfRule type="cellIs" dxfId="120" priority="29" stopIfTrue="1" operator="greaterThan">
      <formula>$E$21</formula>
    </cfRule>
    <cfRule type="cellIs" dxfId="119" priority="30" stopIfTrue="1" operator="equal">
      <formula>""</formula>
    </cfRule>
  </conditionalFormatting>
  <conditionalFormatting sqref="E22:H22">
    <cfRule type="cellIs" dxfId="118" priority="31" stopIfTrue="1" operator="greaterThan">
      <formula>$E$22</formula>
    </cfRule>
    <cfRule type="cellIs" dxfId="117" priority="32" stopIfTrue="1" operator="equal">
      <formula>""</formula>
    </cfRule>
  </conditionalFormatting>
  <conditionalFormatting sqref="E23:H23">
    <cfRule type="cellIs" dxfId="116" priority="33" stopIfTrue="1" operator="greaterThan">
      <formula>$E$23</formula>
    </cfRule>
    <cfRule type="cellIs" dxfId="115" priority="34" stopIfTrue="1" operator="equal">
      <formula>""</formula>
    </cfRule>
  </conditionalFormatting>
  <conditionalFormatting sqref="E24:H24">
    <cfRule type="cellIs" dxfId="114" priority="35" stopIfTrue="1" operator="greaterThan">
      <formula>$E$24</formula>
    </cfRule>
    <cfRule type="cellIs" dxfId="113" priority="36" stopIfTrue="1" operator="equal">
      <formula>""</formula>
    </cfRule>
  </conditionalFormatting>
  <conditionalFormatting sqref="E25:H25">
    <cfRule type="cellIs" dxfId="112" priority="37" stopIfTrue="1" operator="greaterThan">
      <formula>$E$25</formula>
    </cfRule>
    <cfRule type="cellIs" dxfId="111" priority="38" stopIfTrue="1" operator="equal">
      <formula>""</formula>
    </cfRule>
  </conditionalFormatting>
  <conditionalFormatting sqref="E26:H26">
    <cfRule type="cellIs" dxfId="110" priority="39" stopIfTrue="1" operator="greaterThan">
      <formula>$E$26</formula>
    </cfRule>
    <cfRule type="cellIs" dxfId="109" priority="40" stopIfTrue="1" operator="equal">
      <formula>""</formula>
    </cfRule>
  </conditionalFormatting>
  <conditionalFormatting sqref="E27:H27">
    <cfRule type="cellIs" dxfId="108" priority="41" stopIfTrue="1" operator="greaterThan">
      <formula>$E$27</formula>
    </cfRule>
  </conditionalFormatting>
  <conditionalFormatting sqref="E27:H27">
    <cfRule type="cellIs" dxfId="107" priority="42" stopIfTrue="1" operator="equal">
      <formula>""</formula>
    </cfRule>
  </conditionalFormatting>
  <conditionalFormatting sqref="E28:H28">
    <cfRule type="cellIs" dxfId="106" priority="43" stopIfTrue="1" operator="lessThan">
      <formula>$E$28</formula>
    </cfRule>
  </conditionalFormatting>
  <conditionalFormatting sqref="E28:H28">
    <cfRule type="cellIs" dxfId="105" priority="44" stopIfTrue="1" operator="greaterThan">
      <formula>0</formula>
    </cfRule>
  </conditionalFormatting>
  <conditionalFormatting sqref="E29:H29">
    <cfRule type="cellIs" dxfId="104" priority="45" stopIfTrue="1" operator="lessThan">
      <formula>$E$29</formula>
    </cfRule>
  </conditionalFormatting>
  <conditionalFormatting sqref="E29:H29">
    <cfRule type="cellIs" dxfId="103" priority="46" stopIfTrue="1" operator="greaterThan">
      <formula>0</formula>
    </cfRule>
  </conditionalFormatting>
  <conditionalFormatting sqref="C32:H32">
    <cfRule type="cellIs" dxfId="102" priority="47" stopIfTrue="1" operator="equal">
      <formula>$D$34</formula>
    </cfRule>
  </conditionalFormatting>
  <conditionalFormatting sqref="C32:H32">
    <cfRule type="cellIs" dxfId="101" priority="48" stopIfTrue="1" operator="equal">
      <formula>$D$35</formula>
    </cfRule>
  </conditionalFormatting>
  <conditionalFormatting sqref="C32:H32">
    <cfRule type="cellIs" dxfId="100" priority="49" stopIfTrue="1" operator="equal">
      <formula>$D$36</formula>
    </cfRule>
  </conditionalFormatting>
  <conditionalFormatting sqref="C32:H32">
    <cfRule type="cellIs" dxfId="99" priority="50" stopIfTrue="1" operator="equal">
      <formula>$D$37</formula>
    </cfRule>
  </conditionalFormatting>
  <conditionalFormatting sqref="C32:H32">
    <cfRule type="cellIs" dxfId="98" priority="51" stopIfTrue="1" operator="equal">
      <formula>$D$38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5209</v>
      </c>
      <c r="G6" s="1">
        <v>5251</v>
      </c>
      <c r="H6" s="1">
        <v>5457</v>
      </c>
      <c r="I6" s="1"/>
    </row>
    <row r="7" spans="1:69">
      <c r="A7" s="10">
        <v>19929</v>
      </c>
      <c r="B7" s="10">
        <v>689538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19929</v>
      </c>
      <c r="B8" s="10">
        <v>689539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19929</v>
      </c>
      <c r="B9" s="10">
        <v>689540</v>
      </c>
      <c r="C9" s="3" t="s">
        <v>16</v>
      </c>
      <c r="D9" s="3" t="s">
        <v>19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19929</v>
      </c>
      <c r="B10" s="10">
        <v>689541</v>
      </c>
      <c r="C10" s="3" t="s">
        <v>16</v>
      </c>
      <c r="D10" s="3" t="s">
        <v>20</v>
      </c>
      <c r="E10" s="3">
        <v>70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19929</v>
      </c>
      <c r="B11" s="10">
        <v>689542</v>
      </c>
      <c r="C11" s="3" t="s">
        <v>16</v>
      </c>
      <c r="D11" s="3" t="s">
        <v>21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19929</v>
      </c>
      <c r="B12" s="10">
        <v>689543</v>
      </c>
      <c r="C12" s="3" t="s">
        <v>16</v>
      </c>
      <c r="D12" s="3" t="s">
        <v>22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19929</v>
      </c>
      <c r="B13" s="10">
        <v>689544</v>
      </c>
      <c r="C13" s="3" t="s">
        <v>16</v>
      </c>
      <c r="D13" s="3" t="s">
        <v>23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19929</v>
      </c>
      <c r="B14" s="10">
        <v>689545</v>
      </c>
      <c r="C14" s="3" t="s">
        <v>16</v>
      </c>
      <c r="D14" s="3" t="s">
        <v>24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19929</v>
      </c>
      <c r="B15" s="10">
        <v>689546</v>
      </c>
      <c r="C15" s="3" t="s">
        <v>16</v>
      </c>
      <c r="D15" s="3" t="s">
        <v>25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19929</v>
      </c>
      <c r="B16" s="10">
        <v>689547</v>
      </c>
      <c r="C16" s="3" t="s">
        <v>16</v>
      </c>
      <c r="D16" s="3" t="s">
        <v>26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19929</v>
      </c>
      <c r="B17" s="10">
        <v>689548</v>
      </c>
      <c r="C17" s="3" t="s">
        <v>16</v>
      </c>
      <c r="D17" s="3" t="s">
        <v>27</v>
      </c>
      <c r="E17" s="3">
        <v>60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19929</v>
      </c>
      <c r="B18" s="10">
        <v>689549</v>
      </c>
      <c r="C18" s="3" t="s">
        <v>16</v>
      </c>
      <c r="D18" s="3" t="s">
        <v>28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19929</v>
      </c>
      <c r="B19" s="10">
        <v>689550</v>
      </c>
      <c r="C19" s="3" t="s">
        <v>16</v>
      </c>
      <c r="D19" s="3" t="s">
        <v>29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19929</v>
      </c>
      <c r="B20" s="10">
        <v>689551</v>
      </c>
      <c r="C20" s="3" t="s">
        <v>16</v>
      </c>
      <c r="D20" s="3" t="s">
        <v>30</v>
      </c>
      <c r="E20" s="3">
        <v>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19929</v>
      </c>
      <c r="B21" s="10">
        <v>689552</v>
      </c>
      <c r="C21" s="3" t="s">
        <v>16</v>
      </c>
      <c r="D21" s="3" t="s">
        <v>31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19929</v>
      </c>
      <c r="B22" s="10">
        <v>689553</v>
      </c>
      <c r="C22" s="3" t="s">
        <v>16</v>
      </c>
      <c r="D22" s="3" t="s">
        <v>32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19929</v>
      </c>
      <c r="B23" s="10">
        <v>689554</v>
      </c>
      <c r="C23" s="3" t="s">
        <v>16</v>
      </c>
      <c r="D23" s="3" t="s">
        <v>33</v>
      </c>
      <c r="E23" s="3">
        <v>60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19929</v>
      </c>
      <c r="B24" s="10">
        <v>689555</v>
      </c>
      <c r="C24" s="3" t="s">
        <v>16</v>
      </c>
      <c r="D24" s="3" t="s">
        <v>34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19929</v>
      </c>
      <c r="B25" s="10">
        <v>689556</v>
      </c>
      <c r="C25" s="3" t="s">
        <v>16</v>
      </c>
      <c r="D25" s="3" t="s">
        <v>35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19929</v>
      </c>
      <c r="B26" s="10">
        <v>689557</v>
      </c>
      <c r="C26" s="11" t="s">
        <v>16</v>
      </c>
      <c r="D26" s="3"/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19929</v>
      </c>
      <c r="B27" s="10">
        <v>689558</v>
      </c>
      <c r="C27" s="3" t="s">
        <v>16</v>
      </c>
      <c r="D27" s="3"/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19929</v>
      </c>
      <c r="B28" s="10">
        <v>689559</v>
      </c>
      <c r="C28" s="12" t="s">
        <v>36</v>
      </c>
      <c r="D28" s="12" t="s">
        <v>37</v>
      </c>
      <c r="E28" s="12">
        <v>-10</v>
      </c>
      <c r="F28" s="13"/>
      <c r="G28" s="13"/>
      <c r="H28" s="13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19929</v>
      </c>
      <c r="B29" s="10">
        <v>689560</v>
      </c>
      <c r="C29" s="12" t="s">
        <v>36</v>
      </c>
      <c r="D29" s="12" t="s">
        <v>38</v>
      </c>
      <c r="E29" s="12">
        <v>-50</v>
      </c>
      <c r="F29" s="13"/>
      <c r="G29" s="13"/>
      <c r="H29" s="13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39</v>
      </c>
      <c r="E31">
        <f>SUMIF($E$6:$E$29, "&gt;0")</f>
        <v>1000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40</v>
      </c>
      <c r="F32" s="14">
        <f>SUM($F$7:$F$29)</f>
        <v>0</v>
      </c>
      <c r="G32" s="14">
        <f>SUM($G$7:$G$29)</f>
        <v>0</v>
      </c>
      <c r="H32" s="14">
        <f>SUM($H$7:$H$29)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4:69">
      <c r="D33" t="s">
        <v>41</v>
      </c>
      <c r="E33" t="s">
        <v>42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4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4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4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4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4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4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4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4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4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4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4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4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4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4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97" priority="1" stopIfTrue="1" operator="greaterThan">
      <formula>$E$7</formula>
    </cfRule>
    <cfRule type="cellIs" dxfId="96" priority="2" stopIfTrue="1" operator="equal">
      <formula>""</formula>
    </cfRule>
  </conditionalFormatting>
  <conditionalFormatting sqref="E8:H8">
    <cfRule type="cellIs" dxfId="95" priority="3" stopIfTrue="1" operator="greaterThan">
      <formula>$E$8</formula>
    </cfRule>
    <cfRule type="cellIs" dxfId="94" priority="4" stopIfTrue="1" operator="equal">
      <formula>""</formula>
    </cfRule>
  </conditionalFormatting>
  <conditionalFormatting sqref="E9:H9">
    <cfRule type="cellIs" dxfId="93" priority="5" stopIfTrue="1" operator="greaterThan">
      <formula>$E$9</formula>
    </cfRule>
    <cfRule type="cellIs" dxfId="92" priority="6" stopIfTrue="1" operator="equal">
      <formula>""</formula>
    </cfRule>
  </conditionalFormatting>
  <conditionalFormatting sqref="E10:H10">
    <cfRule type="cellIs" dxfId="91" priority="7" stopIfTrue="1" operator="greaterThan">
      <formula>$E$10</formula>
    </cfRule>
    <cfRule type="cellIs" dxfId="90" priority="8" stopIfTrue="1" operator="equal">
      <formula>""</formula>
    </cfRule>
  </conditionalFormatting>
  <conditionalFormatting sqref="E11:H11">
    <cfRule type="cellIs" dxfId="89" priority="9" stopIfTrue="1" operator="greaterThan">
      <formula>$E$11</formula>
    </cfRule>
    <cfRule type="cellIs" dxfId="88" priority="10" stopIfTrue="1" operator="equal">
      <formula>""</formula>
    </cfRule>
  </conditionalFormatting>
  <conditionalFormatting sqref="E12:H12">
    <cfRule type="cellIs" dxfId="87" priority="11" stopIfTrue="1" operator="greaterThan">
      <formula>$E$12</formula>
    </cfRule>
    <cfRule type="cellIs" dxfId="86" priority="12" stopIfTrue="1" operator="equal">
      <formula>""</formula>
    </cfRule>
  </conditionalFormatting>
  <conditionalFormatting sqref="E13:H13">
    <cfRule type="cellIs" dxfId="85" priority="13" stopIfTrue="1" operator="greaterThan">
      <formula>$E$13</formula>
    </cfRule>
    <cfRule type="cellIs" dxfId="84" priority="14" stopIfTrue="1" operator="equal">
      <formula>""</formula>
    </cfRule>
  </conditionalFormatting>
  <conditionalFormatting sqref="E14:H14">
    <cfRule type="cellIs" dxfId="83" priority="15" stopIfTrue="1" operator="greaterThan">
      <formula>$E$14</formula>
    </cfRule>
    <cfRule type="cellIs" dxfId="82" priority="16" stopIfTrue="1" operator="equal">
      <formula>""</formula>
    </cfRule>
  </conditionalFormatting>
  <conditionalFormatting sqref="E15:H15">
    <cfRule type="cellIs" dxfId="81" priority="17" stopIfTrue="1" operator="greaterThan">
      <formula>$E$15</formula>
    </cfRule>
    <cfRule type="cellIs" dxfId="80" priority="18" stopIfTrue="1" operator="equal">
      <formula>""</formula>
    </cfRule>
  </conditionalFormatting>
  <conditionalFormatting sqref="E16:H16">
    <cfRule type="cellIs" dxfId="79" priority="19" stopIfTrue="1" operator="greaterThan">
      <formula>$E$16</formula>
    </cfRule>
    <cfRule type="cellIs" dxfId="78" priority="20" stopIfTrue="1" operator="equal">
      <formula>""</formula>
    </cfRule>
  </conditionalFormatting>
  <conditionalFormatting sqref="E17:H17">
    <cfRule type="cellIs" dxfId="77" priority="21" stopIfTrue="1" operator="greaterThan">
      <formula>$E$17</formula>
    </cfRule>
    <cfRule type="cellIs" dxfId="76" priority="22" stopIfTrue="1" operator="equal">
      <formula>""</formula>
    </cfRule>
  </conditionalFormatting>
  <conditionalFormatting sqref="E18:H18">
    <cfRule type="cellIs" dxfId="75" priority="23" stopIfTrue="1" operator="greaterThan">
      <formula>$E$18</formula>
    </cfRule>
    <cfRule type="cellIs" dxfId="74" priority="24" stopIfTrue="1" operator="equal">
      <formula>""</formula>
    </cfRule>
  </conditionalFormatting>
  <conditionalFormatting sqref="E19:H19">
    <cfRule type="cellIs" dxfId="73" priority="25" stopIfTrue="1" operator="greaterThan">
      <formula>$E$19</formula>
    </cfRule>
    <cfRule type="cellIs" dxfId="72" priority="26" stopIfTrue="1" operator="equal">
      <formula>""</formula>
    </cfRule>
  </conditionalFormatting>
  <conditionalFormatting sqref="E20:H20">
    <cfRule type="cellIs" dxfId="71" priority="27" stopIfTrue="1" operator="greaterThan">
      <formula>$E$20</formula>
    </cfRule>
    <cfRule type="cellIs" dxfId="70" priority="28" stopIfTrue="1" operator="equal">
      <formula>""</formula>
    </cfRule>
  </conditionalFormatting>
  <conditionalFormatting sqref="E21:H21">
    <cfRule type="cellIs" dxfId="69" priority="29" stopIfTrue="1" operator="greaterThan">
      <formula>$E$21</formula>
    </cfRule>
    <cfRule type="cellIs" dxfId="68" priority="30" stopIfTrue="1" operator="equal">
      <formula>""</formula>
    </cfRule>
  </conditionalFormatting>
  <conditionalFormatting sqref="E22:H22">
    <cfRule type="cellIs" dxfId="67" priority="31" stopIfTrue="1" operator="greaterThan">
      <formula>$E$22</formula>
    </cfRule>
    <cfRule type="cellIs" dxfId="66" priority="32" stopIfTrue="1" operator="equal">
      <formula>""</formula>
    </cfRule>
  </conditionalFormatting>
  <conditionalFormatting sqref="E23:H23">
    <cfRule type="cellIs" dxfId="65" priority="33" stopIfTrue="1" operator="greaterThan">
      <formula>$E$23</formula>
    </cfRule>
    <cfRule type="cellIs" dxfId="64" priority="34" stopIfTrue="1" operator="equal">
      <formula>""</formula>
    </cfRule>
  </conditionalFormatting>
  <conditionalFormatting sqref="E24:H24">
    <cfRule type="cellIs" dxfId="63" priority="35" stopIfTrue="1" operator="greaterThan">
      <formula>$E$24</formula>
    </cfRule>
    <cfRule type="cellIs" dxfId="62" priority="36" stopIfTrue="1" operator="equal">
      <formula>""</formula>
    </cfRule>
  </conditionalFormatting>
  <conditionalFormatting sqref="E25:H25">
    <cfRule type="cellIs" dxfId="61" priority="37" stopIfTrue="1" operator="greaterThan">
      <formula>$E$25</formula>
    </cfRule>
    <cfRule type="cellIs" dxfId="60" priority="38" stopIfTrue="1" operator="equal">
      <formula>""</formula>
    </cfRule>
  </conditionalFormatting>
  <conditionalFormatting sqref="E26:H26">
    <cfRule type="cellIs" dxfId="59" priority="39" stopIfTrue="1" operator="greaterThan">
      <formula>$E$26</formula>
    </cfRule>
    <cfRule type="cellIs" dxfId="58" priority="40" stopIfTrue="1" operator="equal">
      <formula>""</formula>
    </cfRule>
  </conditionalFormatting>
  <conditionalFormatting sqref="E27:H27">
    <cfRule type="cellIs" dxfId="57" priority="41" stopIfTrue="1" operator="greaterThan">
      <formula>$E$27</formula>
    </cfRule>
  </conditionalFormatting>
  <conditionalFormatting sqref="E27:H27">
    <cfRule type="cellIs" dxfId="56" priority="42" stopIfTrue="1" operator="equal">
      <formula>""</formula>
    </cfRule>
  </conditionalFormatting>
  <conditionalFormatting sqref="E28:H28">
    <cfRule type="cellIs" dxfId="55" priority="43" stopIfTrue="1" operator="lessThan">
      <formula>$E$28</formula>
    </cfRule>
  </conditionalFormatting>
  <conditionalFormatting sqref="E28:H28">
    <cfRule type="cellIs" dxfId="54" priority="44" stopIfTrue="1" operator="greaterThan">
      <formula>0</formula>
    </cfRule>
  </conditionalFormatting>
  <conditionalFormatting sqref="E29:H29">
    <cfRule type="cellIs" dxfId="53" priority="45" stopIfTrue="1" operator="lessThan">
      <formula>$E$29</formula>
    </cfRule>
  </conditionalFormatting>
  <conditionalFormatting sqref="E29:H29">
    <cfRule type="cellIs" dxfId="52" priority="46" stopIfTrue="1" operator="greaterThan">
      <formula>0</formula>
    </cfRule>
  </conditionalFormatting>
  <conditionalFormatting sqref="C32:H32">
    <cfRule type="cellIs" dxfId="51" priority="47" stopIfTrue="1" operator="equal">
      <formula>$D$34</formula>
    </cfRule>
  </conditionalFormatting>
  <conditionalFormatting sqref="C32:H32">
    <cfRule type="cellIs" dxfId="50" priority="48" stopIfTrue="1" operator="equal">
      <formula>$D$35</formula>
    </cfRule>
  </conditionalFormatting>
  <conditionalFormatting sqref="C32:H32">
    <cfRule type="cellIs" dxfId="49" priority="49" stopIfTrue="1" operator="equal">
      <formula>$D$36</formula>
    </cfRule>
  </conditionalFormatting>
  <conditionalFormatting sqref="C32:H32">
    <cfRule type="cellIs" dxfId="48" priority="50" stopIfTrue="1" operator="equal">
      <formula>$D$37</formula>
    </cfRule>
  </conditionalFormatting>
  <conditionalFormatting sqref="C32:H32">
    <cfRule type="cellIs" dxfId="47" priority="51" stopIfTrue="1" operator="equal">
      <formula>$D$38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278"/>
  <sheetViews>
    <sheetView tabSelected="1" workbookViewId="0">
      <pane xSplit="5" ySplit="6" topLeftCell="F14" activePane="bottomRight" state="frozen"/>
      <selection pane="topRight" activeCell="D1" sqref="D1"/>
      <selection pane="bottomLeft" activeCell="A6" sqref="A6"/>
      <selection pane="bottomRight" activeCell="H26" sqref="H26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>
      <c r="F1" s="20" t="s">
        <v>48</v>
      </c>
    </row>
    <row r="2" spans="1:69" ht="18">
      <c r="D2" s="4" t="s">
        <v>0</v>
      </c>
      <c r="G2" s="20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3">
        <v>5209</v>
      </c>
      <c r="G6" s="23">
        <v>5251</v>
      </c>
      <c r="H6" s="23">
        <v>5457</v>
      </c>
      <c r="I6" s="1"/>
    </row>
    <row r="7" spans="1:69" ht="24" customHeight="1">
      <c r="A7" s="10">
        <v>19929</v>
      </c>
      <c r="B7" s="10">
        <v>689538</v>
      </c>
      <c r="C7" s="9" t="s">
        <v>16</v>
      </c>
      <c r="D7" s="3" t="s">
        <v>17</v>
      </c>
      <c r="E7" s="3">
        <v>50</v>
      </c>
      <c r="F7" s="24">
        <v>44</v>
      </c>
      <c r="G7" s="24">
        <v>35</v>
      </c>
      <c r="H7" s="24">
        <v>36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4" customHeight="1">
      <c r="A8" s="10">
        <v>19929</v>
      </c>
      <c r="B8" s="10">
        <v>689539</v>
      </c>
      <c r="C8" s="3" t="s">
        <v>16</v>
      </c>
      <c r="D8" s="3" t="s">
        <v>18</v>
      </c>
      <c r="E8" s="3">
        <v>50</v>
      </c>
      <c r="F8" s="24">
        <v>50</v>
      </c>
      <c r="G8" s="24">
        <v>50</v>
      </c>
      <c r="H8" s="24">
        <v>50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4" customHeight="1">
      <c r="A9" s="10">
        <v>19929</v>
      </c>
      <c r="B9" s="10">
        <v>689540</v>
      </c>
      <c r="C9" s="3" t="s">
        <v>16</v>
      </c>
      <c r="D9" s="3" t="s">
        <v>19</v>
      </c>
      <c r="E9" s="3">
        <v>50</v>
      </c>
      <c r="F9" s="24">
        <v>45</v>
      </c>
      <c r="G9" s="24">
        <v>44</v>
      </c>
      <c r="H9" s="24">
        <v>42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4" customHeight="1">
      <c r="A10" s="10">
        <v>19929</v>
      </c>
      <c r="B10" s="10">
        <v>689541</v>
      </c>
      <c r="C10" s="3" t="s">
        <v>16</v>
      </c>
      <c r="D10" s="3" t="s">
        <v>20</v>
      </c>
      <c r="E10" s="3">
        <v>70</v>
      </c>
      <c r="F10" s="24">
        <v>69</v>
      </c>
      <c r="G10" s="24">
        <v>68</v>
      </c>
      <c r="H10" s="24">
        <v>67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4" customHeight="1">
      <c r="A11" s="10">
        <v>19929</v>
      </c>
      <c r="B11" s="10">
        <v>689542</v>
      </c>
      <c r="C11" s="3" t="s">
        <v>16</v>
      </c>
      <c r="D11" s="3" t="s">
        <v>21</v>
      </c>
      <c r="E11" s="3">
        <v>50</v>
      </c>
      <c r="F11" s="24">
        <v>49</v>
      </c>
      <c r="G11" s="24">
        <v>48</v>
      </c>
      <c r="H11" s="24">
        <v>49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4" customHeight="1">
      <c r="A12" s="10">
        <v>19929</v>
      </c>
      <c r="B12" s="10">
        <v>689543</v>
      </c>
      <c r="C12" s="3" t="s">
        <v>16</v>
      </c>
      <c r="D12" s="3" t="s">
        <v>22</v>
      </c>
      <c r="E12" s="3">
        <v>55</v>
      </c>
      <c r="F12" s="24">
        <v>55</v>
      </c>
      <c r="G12" s="24">
        <v>50</v>
      </c>
      <c r="H12" s="24">
        <v>50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4" customHeight="1">
      <c r="A13" s="10">
        <v>19929</v>
      </c>
      <c r="B13" s="10">
        <v>689544</v>
      </c>
      <c r="C13" s="3" t="s">
        <v>16</v>
      </c>
      <c r="D13" s="3" t="s">
        <v>23</v>
      </c>
      <c r="E13" s="3">
        <v>50</v>
      </c>
      <c r="F13" s="24">
        <v>50</v>
      </c>
      <c r="G13" s="24">
        <v>50</v>
      </c>
      <c r="H13" s="24">
        <v>50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4" customHeight="1">
      <c r="A14" s="10">
        <v>19929</v>
      </c>
      <c r="B14" s="10">
        <v>689545</v>
      </c>
      <c r="C14" s="3" t="s">
        <v>16</v>
      </c>
      <c r="D14" s="3" t="s">
        <v>24</v>
      </c>
      <c r="E14" s="3">
        <v>55</v>
      </c>
      <c r="F14" s="24">
        <v>55</v>
      </c>
      <c r="G14" s="24">
        <v>55</v>
      </c>
      <c r="H14" s="24">
        <v>55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4" customHeight="1">
      <c r="A15" s="10">
        <v>19929</v>
      </c>
      <c r="B15" s="10">
        <v>689546</v>
      </c>
      <c r="C15" s="3" t="s">
        <v>16</v>
      </c>
      <c r="D15" s="3" t="s">
        <v>25</v>
      </c>
      <c r="E15" s="3">
        <v>50</v>
      </c>
      <c r="F15" s="24">
        <v>48</v>
      </c>
      <c r="G15" s="24">
        <v>40</v>
      </c>
      <c r="H15" s="24">
        <v>43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4" customHeight="1">
      <c r="A16" s="10">
        <v>19929</v>
      </c>
      <c r="B16" s="10">
        <v>689547</v>
      </c>
      <c r="C16" s="3" t="s">
        <v>16</v>
      </c>
      <c r="D16" s="3" t="s">
        <v>26</v>
      </c>
      <c r="E16" s="3">
        <v>0</v>
      </c>
      <c r="F16" s="24"/>
      <c r="G16" s="24"/>
      <c r="H16" s="2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4" customHeight="1">
      <c r="A17" s="10">
        <v>19929</v>
      </c>
      <c r="B17" s="10">
        <v>689548</v>
      </c>
      <c r="C17" s="3" t="s">
        <v>16</v>
      </c>
      <c r="D17" s="3" t="s">
        <v>27</v>
      </c>
      <c r="E17" s="3">
        <v>60</v>
      </c>
      <c r="F17" s="24">
        <v>33</v>
      </c>
      <c r="G17" s="24">
        <v>21</v>
      </c>
      <c r="H17" s="24">
        <v>18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4" customHeight="1">
      <c r="A18" s="10">
        <v>19929</v>
      </c>
      <c r="B18" s="10">
        <v>689549</v>
      </c>
      <c r="C18" s="3" t="s">
        <v>16</v>
      </c>
      <c r="D18" s="3" t="s">
        <v>28</v>
      </c>
      <c r="E18" s="3">
        <v>50</v>
      </c>
      <c r="F18" s="24">
        <v>50</v>
      </c>
      <c r="G18" s="24">
        <v>50</v>
      </c>
      <c r="H18" s="24">
        <v>50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4" customHeight="1">
      <c r="A19" s="10">
        <v>19929</v>
      </c>
      <c r="B19" s="10">
        <v>689550</v>
      </c>
      <c r="C19" s="3" t="s">
        <v>16</v>
      </c>
      <c r="D19" s="3" t="s">
        <v>29</v>
      </c>
      <c r="E19" s="3">
        <v>0</v>
      </c>
      <c r="F19" s="24"/>
      <c r="G19" s="24"/>
      <c r="H19" s="2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4" customHeight="1">
      <c r="A20" s="10">
        <v>19929</v>
      </c>
      <c r="B20" s="10">
        <v>689551</v>
      </c>
      <c r="C20" s="3" t="s">
        <v>16</v>
      </c>
      <c r="D20" s="3" t="s">
        <v>30</v>
      </c>
      <c r="E20" s="3">
        <v>60</v>
      </c>
      <c r="F20" s="24">
        <v>60</v>
      </c>
      <c r="G20" s="24">
        <v>60</v>
      </c>
      <c r="H20" s="24">
        <v>50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4" customHeight="1">
      <c r="A21" s="10">
        <v>19929</v>
      </c>
      <c r="B21" s="10">
        <v>689552</v>
      </c>
      <c r="C21" s="3" t="s">
        <v>16</v>
      </c>
      <c r="D21" s="3" t="s">
        <v>31</v>
      </c>
      <c r="E21" s="3">
        <v>0</v>
      </c>
      <c r="F21" s="24"/>
      <c r="G21" s="24"/>
      <c r="H21" s="2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4" customHeight="1">
      <c r="A22" s="10">
        <v>19929</v>
      </c>
      <c r="B22" s="10">
        <v>689553</v>
      </c>
      <c r="C22" s="3" t="s">
        <v>16</v>
      </c>
      <c r="D22" s="3" t="s">
        <v>32</v>
      </c>
      <c r="E22" s="3">
        <v>50</v>
      </c>
      <c r="F22" s="24">
        <v>48</v>
      </c>
      <c r="G22" s="24">
        <v>38</v>
      </c>
      <c r="H22" s="24">
        <v>43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4" customHeight="1">
      <c r="A23" s="10">
        <v>19929</v>
      </c>
      <c r="B23" s="10">
        <v>689554</v>
      </c>
      <c r="C23" s="3" t="s">
        <v>16</v>
      </c>
      <c r="D23" s="3" t="s">
        <v>33</v>
      </c>
      <c r="E23" s="3">
        <v>0</v>
      </c>
      <c r="F23" s="24"/>
      <c r="G23" s="24"/>
      <c r="H23" s="2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4" customHeight="1">
      <c r="A24" s="10">
        <v>19929</v>
      </c>
      <c r="B24" s="10">
        <v>689555</v>
      </c>
      <c r="C24" s="3" t="s">
        <v>16</v>
      </c>
      <c r="D24" s="3" t="s">
        <v>34</v>
      </c>
      <c r="E24" s="3">
        <v>0</v>
      </c>
      <c r="F24" s="24"/>
      <c r="G24" s="24"/>
      <c r="H24" s="2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4" customHeight="1">
      <c r="A25" s="10">
        <v>19929</v>
      </c>
      <c r="B25" s="10">
        <v>689556</v>
      </c>
      <c r="C25" s="3" t="s">
        <v>16</v>
      </c>
      <c r="D25" s="3" t="s">
        <v>35</v>
      </c>
      <c r="E25" s="3">
        <v>50</v>
      </c>
      <c r="F25" s="24">
        <v>42</v>
      </c>
      <c r="G25" s="24">
        <v>34</v>
      </c>
      <c r="H25" s="24">
        <v>38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4" customHeight="1">
      <c r="A26" s="10">
        <v>19929</v>
      </c>
      <c r="B26" s="10">
        <v>689559</v>
      </c>
      <c r="C26" s="12" t="s">
        <v>36</v>
      </c>
      <c r="D26" s="12" t="s">
        <v>37</v>
      </c>
      <c r="E26" s="12">
        <v>-10</v>
      </c>
      <c r="F26" s="24"/>
      <c r="G26" s="24"/>
      <c r="H26" s="24"/>
      <c r="I26" s="1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24" customHeight="1">
      <c r="A27" s="10">
        <v>19929</v>
      </c>
      <c r="B27" s="10">
        <v>689560</v>
      </c>
      <c r="C27" s="12" t="s">
        <v>36</v>
      </c>
      <c r="D27" s="12" t="s">
        <v>38</v>
      </c>
      <c r="E27" s="12">
        <v>-50</v>
      </c>
      <c r="F27" s="24"/>
      <c r="G27" s="24"/>
      <c r="H27" s="24"/>
      <c r="I27" s="1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39</v>
      </c>
      <c r="E29">
        <f>SUMIF($E$6:$E$27, "&gt;0")</f>
        <v>750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40</v>
      </c>
      <c r="F30" s="14">
        <f>SUM($F$7:$F$27)</f>
        <v>698</v>
      </c>
      <c r="G30" s="14">
        <f>SUM($G$7:$G$27)</f>
        <v>643</v>
      </c>
      <c r="H30" s="14">
        <f>SUM($H$7:$H$27)</f>
        <v>641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D31" t="s">
        <v>41</v>
      </c>
      <c r="E31" t="s">
        <v>42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43</v>
      </c>
      <c r="D32" s="15">
        <f>LARGE($F$30:$H$30,1)</f>
        <v>698</v>
      </c>
      <c r="E32">
        <f>INDEX($F$6:$H$6,MATCH($D$32,$F$30:$H$30,0))</f>
        <v>5209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>
      <c r="C33" t="s">
        <v>44</v>
      </c>
      <c r="D33" s="16">
        <f>LARGE($F$30:$H$30,2)</f>
        <v>643</v>
      </c>
      <c r="E33">
        <f>INDEX($F$6:$H$6,MATCH($D$33,$F$30:$H$30,0))</f>
        <v>5251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>
      <c r="C34" t="s">
        <v>45</v>
      </c>
      <c r="D34" s="17">
        <f>LARGE($F$30:$H$30,3)</f>
        <v>641</v>
      </c>
      <c r="E34">
        <f>INDEX($F$6:$H$6,MATCH($D$34,$F$30:$H$30,0))</f>
        <v>5457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>
      <c r="C35" t="s">
        <v>46</v>
      </c>
      <c r="D35" s="18" t="e">
        <f>LARGE($F$30:$H$30,4)</f>
        <v>#NUM!</v>
      </c>
      <c r="E35" t="e">
        <f>INDEX($F$6:$H$6,MATCH($D$35,$F$30:$H$30,0))</f>
        <v>#NUM!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>
      <c r="C36" t="s">
        <v>47</v>
      </c>
      <c r="D36" s="19" t="e">
        <f>LARGE($F$30:$H$30,5)</f>
        <v>#NUM!</v>
      </c>
      <c r="E36" t="e">
        <f>INDEX($F$6:$H$6,MATCH($D$36,$F$30:$H$30,0))</f>
        <v>#NUM!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>
      <c r="F38" s="7"/>
      <c r="G38" s="7"/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>
      <c r="F39" s="7"/>
      <c r="G39" s="7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</sheetData>
  <conditionalFormatting sqref="E7">
    <cfRule type="cellIs" dxfId="46" priority="1" stopIfTrue="1" operator="greaterThan">
      <formula>$E$7</formula>
    </cfRule>
    <cfRule type="cellIs" dxfId="45" priority="2" stopIfTrue="1" operator="equal">
      <formula>""</formula>
    </cfRule>
  </conditionalFormatting>
  <conditionalFormatting sqref="E8">
    <cfRule type="cellIs" dxfId="44" priority="3" stopIfTrue="1" operator="greaterThan">
      <formula>$E$8</formula>
    </cfRule>
    <cfRule type="cellIs" dxfId="43" priority="4" stopIfTrue="1" operator="equal">
      <formula>""</formula>
    </cfRule>
  </conditionalFormatting>
  <conditionalFormatting sqref="E9">
    <cfRule type="cellIs" dxfId="42" priority="5" stopIfTrue="1" operator="greaterThan">
      <formula>$E$9</formula>
    </cfRule>
    <cfRule type="cellIs" dxfId="41" priority="6" stopIfTrue="1" operator="equal">
      <formula>""</formula>
    </cfRule>
  </conditionalFormatting>
  <conditionalFormatting sqref="E10">
    <cfRule type="cellIs" dxfId="40" priority="7" stopIfTrue="1" operator="greaterThan">
      <formula>$E$10</formula>
    </cfRule>
    <cfRule type="cellIs" dxfId="39" priority="8" stopIfTrue="1" operator="equal">
      <formula>""</formula>
    </cfRule>
  </conditionalFormatting>
  <conditionalFormatting sqref="E11">
    <cfRule type="cellIs" dxfId="38" priority="9" stopIfTrue="1" operator="greaterThan">
      <formula>$E$11</formula>
    </cfRule>
    <cfRule type="cellIs" dxfId="37" priority="10" stopIfTrue="1" operator="equal">
      <formula>""</formula>
    </cfRule>
  </conditionalFormatting>
  <conditionalFormatting sqref="E12">
    <cfRule type="cellIs" dxfId="36" priority="11" stopIfTrue="1" operator="greaterThan">
      <formula>$E$12</formula>
    </cfRule>
    <cfRule type="cellIs" dxfId="35" priority="12" stopIfTrue="1" operator="equal">
      <formula>""</formula>
    </cfRule>
  </conditionalFormatting>
  <conditionalFormatting sqref="E13">
    <cfRule type="cellIs" dxfId="34" priority="13" stopIfTrue="1" operator="greaterThan">
      <formula>$E$13</formula>
    </cfRule>
    <cfRule type="cellIs" dxfId="33" priority="14" stopIfTrue="1" operator="equal">
      <formula>""</formula>
    </cfRule>
  </conditionalFormatting>
  <conditionalFormatting sqref="E14">
    <cfRule type="cellIs" dxfId="32" priority="15" stopIfTrue="1" operator="greaterThan">
      <formula>$E$14</formula>
    </cfRule>
    <cfRule type="cellIs" dxfId="31" priority="16" stopIfTrue="1" operator="equal">
      <formula>""</formula>
    </cfRule>
  </conditionalFormatting>
  <conditionalFormatting sqref="E15">
    <cfRule type="cellIs" dxfId="30" priority="17" stopIfTrue="1" operator="greaterThan">
      <formula>$E$15</formula>
    </cfRule>
    <cfRule type="cellIs" dxfId="29" priority="18" stopIfTrue="1" operator="equal">
      <formula>""</formula>
    </cfRule>
  </conditionalFormatting>
  <conditionalFormatting sqref="E16">
    <cfRule type="cellIs" dxfId="28" priority="19" stopIfTrue="1" operator="greaterThan">
      <formula>$E$16</formula>
    </cfRule>
    <cfRule type="cellIs" dxfId="27" priority="20" stopIfTrue="1" operator="equal">
      <formula>""</formula>
    </cfRule>
  </conditionalFormatting>
  <conditionalFormatting sqref="E17">
    <cfRule type="cellIs" dxfId="26" priority="21" stopIfTrue="1" operator="greaterThan">
      <formula>$E$17</formula>
    </cfRule>
    <cfRule type="cellIs" dxfId="25" priority="22" stopIfTrue="1" operator="equal">
      <formula>""</formula>
    </cfRule>
  </conditionalFormatting>
  <conditionalFormatting sqref="E18">
    <cfRule type="cellIs" dxfId="24" priority="23" stopIfTrue="1" operator="greaterThan">
      <formula>$E$18</formula>
    </cfRule>
    <cfRule type="cellIs" dxfId="23" priority="24" stopIfTrue="1" operator="equal">
      <formula>""</formula>
    </cfRule>
  </conditionalFormatting>
  <conditionalFormatting sqref="E19">
    <cfRule type="cellIs" dxfId="22" priority="25" stopIfTrue="1" operator="greaterThan">
      <formula>$E$19</formula>
    </cfRule>
    <cfRule type="cellIs" dxfId="21" priority="26" stopIfTrue="1" operator="equal">
      <formula>""</formula>
    </cfRule>
  </conditionalFormatting>
  <conditionalFormatting sqref="E20">
    <cfRule type="cellIs" dxfId="20" priority="27" stopIfTrue="1" operator="greaterThan">
      <formula>$E$20</formula>
    </cfRule>
    <cfRule type="cellIs" dxfId="19" priority="28" stopIfTrue="1" operator="equal">
      <formula>""</formula>
    </cfRule>
  </conditionalFormatting>
  <conditionalFormatting sqref="E21">
    <cfRule type="cellIs" dxfId="18" priority="29" stopIfTrue="1" operator="greaterThan">
      <formula>$E$21</formula>
    </cfRule>
    <cfRule type="cellIs" dxfId="17" priority="30" stopIfTrue="1" operator="equal">
      <formula>""</formula>
    </cfRule>
  </conditionalFormatting>
  <conditionalFormatting sqref="E22">
    <cfRule type="cellIs" dxfId="16" priority="31" stopIfTrue="1" operator="greaterThan">
      <formula>$E$22</formula>
    </cfRule>
    <cfRule type="cellIs" dxfId="15" priority="32" stopIfTrue="1" operator="equal">
      <formula>""</formula>
    </cfRule>
  </conditionalFormatting>
  <conditionalFormatting sqref="E23">
    <cfRule type="cellIs" dxfId="14" priority="33" stopIfTrue="1" operator="greaterThan">
      <formula>$E$23</formula>
    </cfRule>
    <cfRule type="cellIs" dxfId="13" priority="34" stopIfTrue="1" operator="equal">
      <formula>""</formula>
    </cfRule>
  </conditionalFormatting>
  <conditionalFormatting sqref="E24">
    <cfRule type="cellIs" dxfId="12" priority="35" stopIfTrue="1" operator="greaterThan">
      <formula>$E$24</formula>
    </cfRule>
    <cfRule type="cellIs" dxfId="11" priority="36" stopIfTrue="1" operator="equal">
      <formula>""</formula>
    </cfRule>
  </conditionalFormatting>
  <conditionalFormatting sqref="E25">
    <cfRule type="cellIs" dxfId="10" priority="37" stopIfTrue="1" operator="greaterThan">
      <formula>$E$25</formula>
    </cfRule>
    <cfRule type="cellIs" dxfId="9" priority="38" stopIfTrue="1" operator="equal">
      <formula>""</formula>
    </cfRule>
  </conditionalFormatting>
  <conditionalFormatting sqref="E26">
    <cfRule type="cellIs" dxfId="8" priority="43" stopIfTrue="1" operator="lessThan">
      <formula>$E$26</formula>
    </cfRule>
  </conditionalFormatting>
  <conditionalFormatting sqref="E26">
    <cfRule type="cellIs" dxfId="7" priority="44" stopIfTrue="1" operator="greaterThan">
      <formula>0</formula>
    </cfRule>
  </conditionalFormatting>
  <conditionalFormatting sqref="E27">
    <cfRule type="cellIs" dxfId="6" priority="45" stopIfTrue="1" operator="lessThan">
      <formula>$E$27</formula>
    </cfRule>
  </conditionalFormatting>
  <conditionalFormatting sqref="E27">
    <cfRule type="cellIs" dxfId="5" priority="46" stopIfTrue="1" operator="greaterThan">
      <formula>0</formula>
    </cfRule>
  </conditionalFormatting>
  <conditionalFormatting sqref="C30:H30">
    <cfRule type="cellIs" dxfId="4" priority="47" stopIfTrue="1" operator="equal">
      <formula>$D$32</formula>
    </cfRule>
  </conditionalFormatting>
  <conditionalFormatting sqref="C30:H30">
    <cfRule type="cellIs" dxfId="3" priority="48" stopIfTrue="1" operator="equal">
      <formula>$D$33</formula>
    </cfRule>
  </conditionalFormatting>
  <conditionalFormatting sqref="C30:H30">
    <cfRule type="cellIs" dxfId="2" priority="49" stopIfTrue="1" operator="equal">
      <formula>$D$34</formula>
    </cfRule>
  </conditionalFormatting>
  <conditionalFormatting sqref="C30:H30">
    <cfRule type="cellIs" dxfId="1" priority="50" stopIfTrue="1" operator="equal">
      <formula>$D$35</formula>
    </cfRule>
  </conditionalFormatting>
  <conditionalFormatting sqref="C30:H30">
    <cfRule type="cellIs" dxfId="0" priority="51" stopIfTrue="1" operator="equal">
      <formula>$D$36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GTCC</cp:lastModifiedBy>
  <cp:revision/>
  <dcterms:created xsi:type="dcterms:W3CDTF">2002-05-15T02:32:49Z</dcterms:created>
  <dcterms:modified xsi:type="dcterms:W3CDTF">2016-04-20T20:51:11Z</dcterms:modified>
  <cp:category/>
  <cp:contentStatus/>
</cp:coreProperties>
</file>