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5000" windowHeight="14660" activeTab="3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<sst xmlns="http://schemas.openxmlformats.org/spreadsheetml/2006/main" count="360" uniqueCount="33">
  <si>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</si>
  <si>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</si>
  <si>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</si>
  <si>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</si>
  <si>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</si>
  <si>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</si>
  <si>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</si>
  <si>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</si>
  <si>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</si>
  <si>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</si>
  <si>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</si>
  <si>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</si>
  <si>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Crime Scene Investigation</t>
  </si>
  <si>
    <t>S</t>
  </si>
  <si>
    <t>Standard</t>
  </si>
  <si>
    <t>Crime Scene Processing</t>
  </si>
  <si>
    <t>Evidence Collecting, Package and Process</t>
  </si>
  <si>
    <t>Written Exam</t>
  </si>
  <si>
    <t>Penalty</t>
  </si>
  <si>
    <t>Clothing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</si>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</sst>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  <numFmt numFmtId="174" formatCode="[$-409]dddd\,\ mmmm\ d\,\ yyyy"/>
    <numFmt numFmtId="175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7555</v>
      </c>
      <c r="G6" s="1">
        <v>7744</v>
      </c>
      <c r="H6" s="1">
        <v>7747</v>
      </c>
      <c r="I6" s="1">
        <v>7788</v>
      </c>
      <c r="J6" s="1">
        <v>7791</v>
      </c>
      <c r="K6" s="1">
        <v>7897</v>
      </c>
      <c r="L6" s="1">
        <v>7918</v>
      </c>
      <c r="M6" s="1">
        <v>7962</v>
      </c>
      <c r="N6" s="1">
        <v>8036</v>
      </c>
    </row>
    <row r="7" spans="1:78" ht="12.75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23">
        <f>IF(ISERROR(AVERAGE(Judge1:Judge10!F7))," ",AVERAGE(Judge1:Judge10!F7))</f>
        <v>470</v>
      </c>
      <c r="G7" s="23">
        <f>IF(ISERROR(AVERAGE(Judge1:Judge10!G7))," ",AVERAGE(Judge1:Judge10!G7))</f>
        <v>455</v>
      </c>
      <c r="H7" s="23">
        <f>IF(ISERROR(AVERAGE(Judge1:Judge10!H7))," ",AVERAGE(Judge1:Judge10!H7))</f>
        <v>350</v>
      </c>
      <c r="I7" s="23">
        <f>IF(ISERROR(AVERAGE(Judge1:Judge10!I7))," ",AVERAGE(Judge1:Judge10!I7))</f>
        <v>450</v>
      </c>
      <c r="J7" s="23">
        <f>IF(ISERROR(AVERAGE(Judge1:Judge10!J7))," ",AVERAGE(Judge1:Judge10!J7))</f>
        <v>440</v>
      </c>
      <c r="K7" s="23">
        <f>IF(ISERROR(AVERAGE(Judge1:Judge10!K7))," ",AVERAGE(Judge1:Judge10!K7))</f>
        <v>495</v>
      </c>
      <c r="L7" s="23">
        <f>IF(ISERROR(AVERAGE(Judge1:Judge10!L7))," ",AVERAGE(Judge1:Judge10!L7))</f>
        <v>460.5</v>
      </c>
      <c r="M7" s="23">
        <f>IF(ISERROR(AVERAGE(Judge1:Judge10!M7))," ",AVERAGE(Judge1:Judge10!M7))</f>
        <v>485</v>
      </c>
      <c r="N7" s="23">
        <f>IF(ISERROR(AVERAGE(Judge1:Judge10!N7))," ",AVERAGE(Judge1:Judge10!N7))</f>
        <v>405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23">
        <f>IF(ISERROR(AVERAGE(Judge1:Judge10!F8))," ",AVERAGE(Judge1:Judge10!F8))</f>
        <v>305</v>
      </c>
      <c r="G8" s="23">
        <f>IF(ISERROR(AVERAGE(Judge1:Judge10!G8))," ",AVERAGE(Judge1:Judge10!G8))</f>
        <v>135</v>
      </c>
      <c r="H8" s="23">
        <f>IF(ISERROR(AVERAGE(Judge1:Judge10!H8))," ",AVERAGE(Judge1:Judge10!H8))</f>
        <v>195</v>
      </c>
      <c r="I8" s="23">
        <f>IF(ISERROR(AVERAGE(Judge1:Judge10!I8))," ",AVERAGE(Judge1:Judge10!I8))</f>
        <v>160</v>
      </c>
      <c r="J8" s="23">
        <f>IF(ISERROR(AVERAGE(Judge1:Judge10!J8))," ",AVERAGE(Judge1:Judge10!J8))</f>
        <v>160</v>
      </c>
      <c r="K8" s="23">
        <f>IF(ISERROR(AVERAGE(Judge1:Judge10!K8))," ",AVERAGE(Judge1:Judge10!K8))</f>
        <v>250</v>
      </c>
      <c r="L8" s="23">
        <f>IF(ISERROR(AVERAGE(Judge1:Judge10!L8))," ",AVERAGE(Judge1:Judge10!L8))</f>
        <v>215</v>
      </c>
      <c r="M8" s="23">
        <f>IF(ISERROR(AVERAGE(Judge1:Judge10!M8))," ",AVERAGE(Judge1:Judge10!M8))</f>
        <v>275</v>
      </c>
      <c r="N8" s="23">
        <f>IF(ISERROR(AVERAGE(Judge1:Judge10!N8))," ",AVERAGE(Judge1:Judge10!N8))</f>
        <v>130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23">
        <f>IF(ISERROR(AVERAGE(Judge1:Judge10!F9))," ",AVERAGE(Judge1:Judge10!F9))</f>
        <v>78</v>
      </c>
      <c r="G9" s="23">
        <f>IF(ISERROR(AVERAGE(Judge1:Judge10!G9))," ",AVERAGE(Judge1:Judge10!G9))</f>
        <v>68</v>
      </c>
      <c r="H9" s="23">
        <f>IF(ISERROR(AVERAGE(Judge1:Judge10!H9))," ",AVERAGE(Judge1:Judge10!H9))</f>
        <v>70</v>
      </c>
      <c r="I9" s="23">
        <f>IF(ISERROR(AVERAGE(Judge1:Judge10!I9))," ",AVERAGE(Judge1:Judge10!I9))</f>
        <v>74</v>
      </c>
      <c r="J9" s="23">
        <f>IF(ISERROR(AVERAGE(Judge1:Judge10!J9))," ",AVERAGE(Judge1:Judge10!J9))</f>
        <v>62</v>
      </c>
      <c r="K9" s="23">
        <f>IF(ISERROR(AVERAGE(Judge1:Judge10!K9))," ",AVERAGE(Judge1:Judge10!K9))</f>
        <v>72</v>
      </c>
      <c r="L9" s="23">
        <f>IF(ISERROR(AVERAGE(Judge1:Judge10!L9))," ",AVERAGE(Judge1:Judge10!L9))</f>
        <v>66</v>
      </c>
      <c r="M9" s="23">
        <f>IF(ISERROR(AVERAGE(Judge1:Judge10!M9))," ",AVERAGE(Judge1:Judge10!M9))</f>
        <v>76</v>
      </c>
      <c r="N9" s="23">
        <f>IF(ISERROR(AVERAGE(Judge1:Judge10!N9))," ",AVERAGE(Judge1:Judge10!N9))</f>
        <v>70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24" t="str">
        <f>IF(ISERROR(AVERAGE(Judge1:Judge10!F10))," ",AVERAGE(Judge1:Judge10!F10))</f>
        <v> </v>
      </c>
      <c r="G10" s="24" t="str">
        <f>IF(ISERROR(AVERAGE(Judge1:Judge10!G10))," ",AVERAGE(Judge1:Judge10!G10))</f>
        <v> </v>
      </c>
      <c r="H10" s="24" t="str">
        <f>IF(ISERROR(AVERAGE(Judge1:Judge10!H10))," ",AVERAGE(Judge1:Judge10!H10))</f>
        <v> </v>
      </c>
      <c r="I10" s="24" t="str">
        <f>IF(ISERROR(AVERAGE(Judge1:Judge10!I10))," ",AVERAGE(Judge1:Judge10!I10))</f>
        <v> </v>
      </c>
      <c r="J10" s="24" t="str">
        <f>IF(ISERROR(AVERAGE(Judge1:Judge10!J10))," ",AVERAGE(Judge1:Judge10!J10))</f>
        <v> </v>
      </c>
      <c r="K10" s="24" t="str">
        <f>IF(ISERROR(AVERAGE(Judge1:Judge10!K10))," ",AVERAGE(Judge1:Judge10!K10))</f>
        <v> </v>
      </c>
      <c r="L10" s="24" t="str">
        <f>IF(ISERROR(AVERAGE(Judge1:Judge10!L10))," ",AVERAGE(Judge1:Judge10!L10))</f>
        <v> </v>
      </c>
      <c r="M10" s="24" t="str">
        <f>IF(ISERROR(AVERAGE(Judge1:Judge10!M10))," ",AVERAGE(Judge1:Judge10!M10))</f>
        <v> </v>
      </c>
      <c r="N10" s="24" t="str">
        <f>IF(ISERROR(AVERAGE(Judge1:Judge10!N10))," ",AVERAGE(Judge1:Judge10!N10))</f>
        <v> </v>
      </c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24" t="str">
        <f>IF(ISERROR(AVERAGE(Judge1:Judge10!F11))," ",AVERAGE(Judge1:Judge10!F11))</f>
        <v> </v>
      </c>
      <c r="G11" s="24" t="str">
        <f>IF(ISERROR(AVERAGE(Judge1:Judge10!G11))," ",AVERAGE(Judge1:Judge10!G11))</f>
        <v> </v>
      </c>
      <c r="H11" s="24" t="str">
        <f>IF(ISERROR(AVERAGE(Judge1:Judge10!H11))," ",AVERAGE(Judge1:Judge10!H11))</f>
        <v> </v>
      </c>
      <c r="I11" s="24" t="str">
        <f>IF(ISERROR(AVERAGE(Judge1:Judge10!I11))," ",AVERAGE(Judge1:Judge10!I11))</f>
        <v> </v>
      </c>
      <c r="J11" s="24" t="str">
        <f>IF(ISERROR(AVERAGE(Judge1:Judge10!J11))," ",AVERAGE(Judge1:Judge10!J11))</f>
        <v> </v>
      </c>
      <c r="K11" s="24" t="str">
        <f>IF(ISERROR(AVERAGE(Judge1:Judge10!K11))," ",AVERAGE(Judge1:Judge10!K11))</f>
        <v> </v>
      </c>
      <c r="L11" s="24" t="str">
        <f>IF(ISERROR(AVERAGE(Judge1:Judge10!L11))," ",AVERAGE(Judge1:Judge10!L11))</f>
        <v> </v>
      </c>
      <c r="M11" s="24" t="str">
        <f>IF(ISERROR(AVERAGE(Judge1:Judge10!M11))," ",AVERAGE(Judge1:Judge10!M11))</f>
        <v> </v>
      </c>
      <c r="N11" s="24" t="str">
        <f>IF(ISERROR(AVERAGE(Judge1:Judge10!N11))," ",AVERAGE(Judge1:Judge10!N11))</f>
        <v> </v>
      </c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853</v>
      </c>
      <c r="G14" s="16">
        <f>SUM($G$7:$G$11)</f>
        <v>658</v>
      </c>
      <c r="H14" s="16">
        <f>SUM($H$7:$H$11)</f>
        <v>615</v>
      </c>
      <c r="I14" s="16">
        <f>SUM($I$7:$I$11)</f>
        <v>684</v>
      </c>
      <c r="J14" s="16">
        <f>SUM($J$7:$J$11)</f>
        <v>662</v>
      </c>
      <c r="K14" s="16">
        <f>SUM($K$7:$K$11)</f>
        <v>817</v>
      </c>
      <c r="L14" s="16">
        <f>SUM($L$7:$L$11)</f>
        <v>741.5</v>
      </c>
      <c r="M14" s="16">
        <f>SUM($M$7:$M$11)</f>
        <v>836</v>
      </c>
      <c r="N14" s="16">
        <f>SUM($N$7:$N$11)</f>
        <v>605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23</v>
      </c>
      <c r="D16" s="17">
        <f>LARGE($F$14:$N$14,1)</f>
        <v>853</v>
      </c>
      <c r="E16">
        <f>INDEX($F$6:$N$6,MATCH($D$16,$F$14:$N$14,0))</f>
        <v>7555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26</v>
      </c>
      <c r="D17" s="18">
        <f>LARGE($F$14:$N$14,2)</f>
        <v>836</v>
      </c>
      <c r="E17">
        <f>INDEX($F$6:$N$6,MATCH($D$17,$F$14:$N$14,0))</f>
        <v>7962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27</v>
      </c>
      <c r="D18" s="19">
        <f>LARGE($F$14:$N$14,3)</f>
        <v>817</v>
      </c>
      <c r="E18">
        <f>INDEX($F$6:$N$6,MATCH($D$18,$F$14:$N$14,0))</f>
        <v>7897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20">
        <f>LARGE($F$14:$N$14,4)</f>
        <v>741.5</v>
      </c>
      <c r="E19">
        <f>INDEX($F$6:$N$6,MATCH($D$19,$F$14:$N$14,0))</f>
        <v>7918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21">
        <f>LARGE($F$14:$N$14,5)</f>
        <v>684</v>
      </c>
      <c r="E20">
        <f>INDEX($F$6:$N$6,MATCH($D$20,$F$14:$N$14,0))</f>
        <v>7788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N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N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N10">
    <cfRule type="cellIs" priority="7" dxfId="3" operator="lessThan" stopIfTrue="1">
      <formula>Totals!$E$10</formula>
    </cfRule>
    <cfRule type="cellIs" priority="8" dxfId="3" operator="greaterThan" stopIfTrue="1">
      <formula>0</formula>
    </cfRule>
  </conditionalFormatting>
  <conditionalFormatting sqref="E11:N11">
    <cfRule type="cellIs" priority="9" dxfId="3" operator="lessThan" stopIfTrue="1">
      <formula>Totals!$E$11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Totals!$D$16</formula>
    </cfRule>
    <cfRule type="cellIs" priority="12" dxfId="1" operator="equal" stopIfTrue="1">
      <formula>Totals!$D$17</formula>
    </cfRule>
    <cfRule type="cellIs" priority="13" dxfId="0" operator="equal" stopIfTrue="1">
      <formula>Totals!$D$18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7555</v>
      </c>
      <c r="G6" s="1">
        <v>7744</v>
      </c>
      <c r="H6" s="1">
        <v>7747</v>
      </c>
      <c r="I6" s="1">
        <v>7788</v>
      </c>
      <c r="J6" s="1">
        <v>7791</v>
      </c>
      <c r="K6" s="1">
        <v>7897</v>
      </c>
      <c r="L6" s="1">
        <v>7918</v>
      </c>
      <c r="M6" s="1">
        <v>7962</v>
      </c>
      <c r="N6" s="1">
        <v>8036</v>
      </c>
    </row>
    <row r="7" spans="1:78" ht="12.75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16">
        <f>SUM($I$7:$I$11)</f>
        <v>0</v>
      </c>
      <c r="J14" s="16">
        <f>SUM($J$7:$J$11)</f>
        <v>0</v>
      </c>
      <c r="K14" s="16">
        <f>SUM($K$7:$K$11)</f>
        <v>0</v>
      </c>
      <c r="L14" s="16">
        <f>SUM($L$7:$L$11)</f>
        <v>0</v>
      </c>
      <c r="M14" s="16">
        <f>SUM($M$7:$M$11)</f>
        <v>0</v>
      </c>
      <c r="N14" s="16">
        <f>SUM($N$7:$N$11)</f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N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N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N10">
    <cfRule type="cellIs" priority="7" dxfId="3" operator="lessThan" stopIfTrue="1">
      <formula>Judge9!$E$10</formula>
    </cfRule>
    <cfRule type="cellIs" priority="8" dxfId="3" operator="greaterThan" stopIfTrue="1">
      <formula>0</formula>
    </cfRule>
  </conditionalFormatting>
  <conditionalFormatting sqref="E11:N11">
    <cfRule type="cellIs" priority="9" dxfId="3" operator="lessThan" stopIfTrue="1">
      <formula>Judge9!$E$11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Judge9!$D$16</formula>
    </cfRule>
    <cfRule type="cellIs" priority="12" dxfId="1" operator="equal" stopIfTrue="1">
      <formula>Judge9!$D$17</formula>
    </cfRule>
    <cfRule type="cellIs" priority="13" dxfId="0" operator="equal" stopIfTrue="1">
      <formula>Judge9!$D$18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7555</v>
      </c>
      <c r="G6" s="1">
        <v>7744</v>
      </c>
      <c r="H6" s="1">
        <v>7747</v>
      </c>
      <c r="I6" s="1">
        <v>7788</v>
      </c>
      <c r="J6" s="1">
        <v>7791</v>
      </c>
      <c r="K6" s="1">
        <v>7897</v>
      </c>
      <c r="L6" s="1">
        <v>7918</v>
      </c>
      <c r="M6" s="1">
        <v>7962</v>
      </c>
      <c r="N6" s="1">
        <v>8036</v>
      </c>
    </row>
    <row r="7" spans="1:78" ht="12.75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16">
        <f>SUM($I$7:$I$11)</f>
        <v>0</v>
      </c>
      <c r="J14" s="16">
        <f>SUM($J$7:$J$11)</f>
        <v>0</v>
      </c>
      <c r="K14" s="16">
        <f>SUM($K$7:$K$11)</f>
        <v>0</v>
      </c>
      <c r="L14" s="16">
        <f>SUM($L$7:$L$11)</f>
        <v>0</v>
      </c>
      <c r="M14" s="16">
        <f>SUM($M$7:$M$11)</f>
        <v>0</v>
      </c>
      <c r="N14" s="16">
        <f>SUM($N$7:$N$11)</f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N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N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N10">
    <cfRule type="cellIs" priority="7" dxfId="3" operator="lessThan" stopIfTrue="1">
      <formula>Judge10!$E$10</formula>
    </cfRule>
    <cfRule type="cellIs" priority="8" dxfId="3" operator="greaterThan" stopIfTrue="1">
      <formula>0</formula>
    </cfRule>
  </conditionalFormatting>
  <conditionalFormatting sqref="E11:N11">
    <cfRule type="cellIs" priority="9" dxfId="3" operator="lessThan" stopIfTrue="1">
      <formula>Judge10!$E$11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Judge10!$D$16</formula>
    </cfRule>
    <cfRule type="cellIs" priority="12" dxfId="1" operator="equal" stopIfTrue="1">
      <formula>Judge10!$D$17</formula>
    </cfRule>
    <cfRule type="cellIs" priority="13" dxfId="0" operator="equal" stopIfTrue="1">
      <formula>Judge10!$D$18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32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7555</v>
      </c>
      <c r="G6" s="25">
        <v>7744</v>
      </c>
      <c r="H6" s="25">
        <v>7747</v>
      </c>
      <c r="I6" s="25">
        <v>7788</v>
      </c>
      <c r="J6" s="25">
        <v>7791</v>
      </c>
      <c r="K6" s="25">
        <v>7897</v>
      </c>
      <c r="L6" s="25">
        <v>7918</v>
      </c>
      <c r="M6" s="25">
        <v>7962</v>
      </c>
      <c r="N6" s="25">
        <v>8036</v>
      </c>
    </row>
    <row r="7" spans="1:78" ht="30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26"/>
      <c r="G7" s="26"/>
      <c r="H7" s="26"/>
      <c r="I7" s="26"/>
      <c r="J7" s="26"/>
      <c r="K7" s="26"/>
      <c r="L7" s="26"/>
      <c r="M7" s="26"/>
      <c r="N7" s="26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26"/>
      <c r="G8" s="26"/>
      <c r="H8" s="26"/>
      <c r="I8" s="26"/>
      <c r="J8" s="26"/>
      <c r="K8" s="26"/>
      <c r="L8" s="26"/>
      <c r="M8" s="26"/>
      <c r="N8" s="26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26"/>
      <c r="G9" s="26"/>
      <c r="H9" s="26"/>
      <c r="I9" s="26"/>
      <c r="J9" s="26"/>
      <c r="K9" s="26"/>
      <c r="L9" s="26"/>
      <c r="M9" s="26"/>
      <c r="N9" s="2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26"/>
      <c r="G10" s="26"/>
      <c r="H10" s="26"/>
      <c r="I10" s="26"/>
      <c r="J10" s="26"/>
      <c r="K10" s="26"/>
      <c r="L10" s="26"/>
      <c r="M10" s="26"/>
      <c r="N10" s="26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26"/>
      <c r="G11" s="26"/>
      <c r="H11" s="26"/>
      <c r="I11" s="26"/>
      <c r="J11" s="26"/>
      <c r="K11" s="26"/>
      <c r="L11" s="26"/>
      <c r="M11" s="26"/>
      <c r="N11" s="26"/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16">
        <f>SUM($I$7:$I$11)</f>
        <v>0</v>
      </c>
      <c r="J14" s="16">
        <f>SUM($J$7:$J$11)</f>
        <v>0</v>
      </c>
      <c r="K14" s="16">
        <f>SUM($K$7:$K$11)</f>
        <v>0</v>
      </c>
      <c r="L14" s="16">
        <f>SUM($L$7:$L$11)</f>
        <v>0</v>
      </c>
      <c r="M14" s="16">
        <f>SUM($M$7:$M$11)</f>
        <v>0</v>
      </c>
      <c r="N14" s="16">
        <f>SUM($N$7:$N$11)</f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23</v>
      </c>
      <c r="D16" s="17">
        <f>LARGE($F$14:$N$14,1)</f>
        <v>0</v>
      </c>
      <c r="E16">
        <f>INDEX($F$6:$N$6,MATCH($D$16,$F$14:$N$14,0))</f>
        <v>7555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26</v>
      </c>
      <c r="D17" s="18">
        <f>LARGE($F$14:$N$14,2)</f>
        <v>0</v>
      </c>
      <c r="E17">
        <f>INDEX($F$6:$N$6,MATCH($D$17,$F$14:$N$14,0))</f>
        <v>7555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27</v>
      </c>
      <c r="D18" s="19">
        <f>LARGE($F$14:$N$14,3)</f>
        <v>0</v>
      </c>
      <c r="E18">
        <f>INDEX($F$6:$N$6,MATCH($D$18,$F$14:$N$14,0))</f>
        <v>7555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20">
        <f>LARGE($F$14:$N$14,4)</f>
        <v>0</v>
      </c>
      <c r="E19">
        <f>INDEX($F$6:$N$6,MATCH($D$19,$F$14:$N$14,0))</f>
        <v>7555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21">
        <f>LARGE($F$14:$N$14,5)</f>
        <v>0</v>
      </c>
      <c r="E20">
        <f>INDEX($F$6:$N$6,MATCH($D$20,$F$14:$N$14,0))</f>
        <v>7555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lessThan" stopIfTrue="1">
      <formula>Printable!$E$10</formula>
    </cfRule>
    <cfRule type="cellIs" priority="8" dxfId="3" operator="greaterThan" stopIfTrue="1">
      <formula>0</formula>
    </cfRule>
  </conditionalFormatting>
  <conditionalFormatting sqref="E11">
    <cfRule type="cellIs" priority="9" dxfId="3" operator="lessThan" stopIfTrue="1">
      <formula>Printable!$E$11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Printable!$D$16</formula>
    </cfRule>
    <cfRule type="cellIs" priority="12" dxfId="1" operator="equal" stopIfTrue="1">
      <formula>Printable!$D$17</formula>
    </cfRule>
    <cfRule type="cellIs" priority="13" dxfId="0" operator="equal" stopIfTrue="1">
      <formula>Printable!$D$18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0" sqref="N10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7555</v>
      </c>
      <c r="G6" s="1">
        <v>7744</v>
      </c>
      <c r="H6" s="1">
        <v>7747</v>
      </c>
      <c r="I6" s="1">
        <v>7788</v>
      </c>
      <c r="J6" s="1">
        <v>7791</v>
      </c>
      <c r="K6" s="1">
        <v>7897</v>
      </c>
      <c r="L6" s="1">
        <v>7918</v>
      </c>
      <c r="M6" s="1">
        <v>7962</v>
      </c>
      <c r="N6" s="1">
        <v>8036</v>
      </c>
    </row>
    <row r="7" spans="1:78" ht="12.75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9">
        <v>470</v>
      </c>
      <c r="G7" s="9">
        <v>455</v>
      </c>
      <c r="H7" s="9">
        <v>350</v>
      </c>
      <c r="I7" s="9">
        <v>450</v>
      </c>
      <c r="J7" s="9">
        <v>440</v>
      </c>
      <c r="K7" s="9">
        <v>495</v>
      </c>
      <c r="L7" s="9">
        <v>460.5</v>
      </c>
      <c r="M7" s="9">
        <v>485</v>
      </c>
      <c r="N7" s="9">
        <v>405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9">
        <v>305</v>
      </c>
      <c r="G8" s="9">
        <v>135</v>
      </c>
      <c r="H8" s="9">
        <v>195</v>
      </c>
      <c r="I8" s="9">
        <v>160</v>
      </c>
      <c r="J8" s="9">
        <v>160</v>
      </c>
      <c r="K8" s="9">
        <v>250</v>
      </c>
      <c r="L8" s="9">
        <v>215</v>
      </c>
      <c r="M8" s="9">
        <v>275</v>
      </c>
      <c r="N8" s="9">
        <v>130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9">
        <v>78</v>
      </c>
      <c r="G9" s="9">
        <v>68</v>
      </c>
      <c r="H9" s="9">
        <v>70</v>
      </c>
      <c r="I9" s="9">
        <v>74</v>
      </c>
      <c r="J9" s="9">
        <v>62</v>
      </c>
      <c r="K9" s="9">
        <v>72</v>
      </c>
      <c r="L9" s="9">
        <v>66</v>
      </c>
      <c r="M9" s="9">
        <v>76</v>
      </c>
      <c r="N9" s="9">
        <v>70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853</v>
      </c>
      <c r="G14" s="16">
        <f>SUM($G$7:$G$11)</f>
        <v>658</v>
      </c>
      <c r="H14" s="16">
        <f>SUM($H$7:$H$11)</f>
        <v>615</v>
      </c>
      <c r="I14" s="16">
        <f>SUM($I$7:$I$11)</f>
        <v>684</v>
      </c>
      <c r="J14" s="16">
        <f>SUM($J$7:$J$11)</f>
        <v>662</v>
      </c>
      <c r="K14" s="16">
        <f>SUM($K$7:$K$11)</f>
        <v>817</v>
      </c>
      <c r="L14" s="16">
        <f>SUM($L$7:$L$11)</f>
        <v>741.5</v>
      </c>
      <c r="M14" s="16">
        <f>SUM($M$7:$M$11)</f>
        <v>836</v>
      </c>
      <c r="N14" s="16">
        <f>SUM($N$7:$N$11)</f>
        <v>605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N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N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N10">
    <cfRule type="cellIs" priority="7" dxfId="3" operator="lessThan" stopIfTrue="1">
      <formula>Judge1!$E$10</formula>
    </cfRule>
    <cfRule type="cellIs" priority="8" dxfId="3" operator="greaterThan" stopIfTrue="1">
      <formula>0</formula>
    </cfRule>
  </conditionalFormatting>
  <conditionalFormatting sqref="E11:N11">
    <cfRule type="cellIs" priority="9" dxfId="3" operator="lessThan" stopIfTrue="1">
      <formula>Judge1!$E$11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Judge1!$D$16</formula>
    </cfRule>
    <cfRule type="cellIs" priority="12" dxfId="1" operator="equal" stopIfTrue="1">
      <formula>Judge1!$D$17</formula>
    </cfRule>
    <cfRule type="cellIs" priority="13" dxfId="0" operator="equal" stopIfTrue="1">
      <formula>Judge1!$D$18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7555</v>
      </c>
      <c r="G6" s="1">
        <v>7744</v>
      </c>
      <c r="H6" s="1">
        <v>7747</v>
      </c>
      <c r="I6" s="1">
        <v>7788</v>
      </c>
      <c r="J6" s="1">
        <v>7791</v>
      </c>
      <c r="K6" s="1">
        <v>7897</v>
      </c>
      <c r="L6" s="1">
        <v>7918</v>
      </c>
      <c r="M6" s="1">
        <v>7962</v>
      </c>
      <c r="N6" s="1">
        <v>8036</v>
      </c>
    </row>
    <row r="7" spans="1:78" ht="12.75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16">
        <f>SUM($I$7:$I$11)</f>
        <v>0</v>
      </c>
      <c r="J14" s="16">
        <f>SUM($J$7:$J$11)</f>
        <v>0</v>
      </c>
      <c r="K14" s="16">
        <f>SUM($K$7:$K$11)</f>
        <v>0</v>
      </c>
      <c r="L14" s="16">
        <f>SUM($L$7:$L$11)</f>
        <v>0</v>
      </c>
      <c r="M14" s="16">
        <f>SUM($M$7:$M$11)</f>
        <v>0</v>
      </c>
      <c r="N14" s="16">
        <f>SUM($N$7:$N$11)</f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N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N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N10">
    <cfRule type="cellIs" priority="7" dxfId="3" operator="lessThan" stopIfTrue="1">
      <formula>Judge2!$E$10</formula>
    </cfRule>
    <cfRule type="cellIs" priority="8" dxfId="3" operator="greaterThan" stopIfTrue="1">
      <formula>0</formula>
    </cfRule>
  </conditionalFormatting>
  <conditionalFormatting sqref="E11:N11">
    <cfRule type="cellIs" priority="9" dxfId="3" operator="lessThan" stopIfTrue="1">
      <formula>Judge2!$E$11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Judge2!$D$16</formula>
    </cfRule>
    <cfRule type="cellIs" priority="12" dxfId="1" operator="equal" stopIfTrue="1">
      <formula>Judge2!$D$17</formula>
    </cfRule>
    <cfRule type="cellIs" priority="13" dxfId="0" operator="equal" stopIfTrue="1">
      <formula>Judge2!$D$18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7555</v>
      </c>
      <c r="G6" s="1">
        <v>7744</v>
      </c>
      <c r="H6" s="1">
        <v>7747</v>
      </c>
      <c r="I6" s="1">
        <v>7788</v>
      </c>
      <c r="J6" s="1">
        <v>7791</v>
      </c>
      <c r="K6" s="1">
        <v>7897</v>
      </c>
      <c r="L6" s="1">
        <v>7918</v>
      </c>
      <c r="M6" s="1">
        <v>7962</v>
      </c>
      <c r="N6" s="1">
        <v>8036</v>
      </c>
    </row>
    <row r="7" spans="1:78" ht="12.75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16">
        <f>SUM($I$7:$I$11)</f>
        <v>0</v>
      </c>
      <c r="J14" s="16">
        <f>SUM($J$7:$J$11)</f>
        <v>0</v>
      </c>
      <c r="K14" s="16">
        <f>SUM($K$7:$K$11)</f>
        <v>0</v>
      </c>
      <c r="L14" s="16">
        <f>SUM($L$7:$L$11)</f>
        <v>0</v>
      </c>
      <c r="M14" s="16">
        <f>SUM($M$7:$M$11)</f>
        <v>0</v>
      </c>
      <c r="N14" s="16">
        <f>SUM($N$7:$N$11)</f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N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N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N10">
    <cfRule type="cellIs" priority="7" dxfId="3" operator="lessThan" stopIfTrue="1">
      <formula>Judge3!$E$10</formula>
    </cfRule>
    <cfRule type="cellIs" priority="8" dxfId="3" operator="greaterThan" stopIfTrue="1">
      <formula>0</formula>
    </cfRule>
  </conditionalFormatting>
  <conditionalFormatting sqref="E11:N11">
    <cfRule type="cellIs" priority="9" dxfId="3" operator="lessThan" stopIfTrue="1">
      <formula>Judge3!$E$11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Judge3!$D$16</formula>
    </cfRule>
    <cfRule type="cellIs" priority="12" dxfId="1" operator="equal" stopIfTrue="1">
      <formula>Judge3!$D$17</formula>
    </cfRule>
    <cfRule type="cellIs" priority="13" dxfId="0" operator="equal" stopIfTrue="1">
      <formula>Judge3!$D$18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7555</v>
      </c>
      <c r="G6" s="1">
        <v>7744</v>
      </c>
      <c r="H6" s="1">
        <v>7747</v>
      </c>
      <c r="I6" s="1">
        <v>7788</v>
      </c>
      <c r="J6" s="1">
        <v>7791</v>
      </c>
      <c r="K6" s="1">
        <v>7897</v>
      </c>
      <c r="L6" s="1">
        <v>7918</v>
      </c>
      <c r="M6" s="1">
        <v>7962</v>
      </c>
      <c r="N6" s="1">
        <v>8036</v>
      </c>
    </row>
    <row r="7" spans="1:78" ht="12.75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16">
        <f>SUM($I$7:$I$11)</f>
        <v>0</v>
      </c>
      <c r="J14" s="16">
        <f>SUM($J$7:$J$11)</f>
        <v>0</v>
      </c>
      <c r="K14" s="16">
        <f>SUM($K$7:$K$11)</f>
        <v>0</v>
      </c>
      <c r="L14" s="16">
        <f>SUM($L$7:$L$11)</f>
        <v>0</v>
      </c>
      <c r="M14" s="16">
        <f>SUM($M$7:$M$11)</f>
        <v>0</v>
      </c>
      <c r="N14" s="16">
        <f>SUM($N$7:$N$11)</f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N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N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N10">
    <cfRule type="cellIs" priority="7" dxfId="3" operator="lessThan" stopIfTrue="1">
      <formula>Judge4!$E$10</formula>
    </cfRule>
    <cfRule type="cellIs" priority="8" dxfId="3" operator="greaterThan" stopIfTrue="1">
      <formula>0</formula>
    </cfRule>
  </conditionalFormatting>
  <conditionalFormatting sqref="E11:N11">
    <cfRule type="cellIs" priority="9" dxfId="3" operator="lessThan" stopIfTrue="1">
      <formula>Judge4!$E$11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Judge4!$D$16</formula>
    </cfRule>
    <cfRule type="cellIs" priority="12" dxfId="1" operator="equal" stopIfTrue="1">
      <formula>Judge4!$D$17</formula>
    </cfRule>
    <cfRule type="cellIs" priority="13" dxfId="0" operator="equal" stopIfTrue="1">
      <formula>Judge4!$D$18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7555</v>
      </c>
      <c r="G6" s="1">
        <v>7744</v>
      </c>
      <c r="H6" s="1">
        <v>7747</v>
      </c>
      <c r="I6" s="1">
        <v>7788</v>
      </c>
      <c r="J6" s="1">
        <v>7791</v>
      </c>
      <c r="K6" s="1">
        <v>7897</v>
      </c>
      <c r="L6" s="1">
        <v>7918</v>
      </c>
      <c r="M6" s="1">
        <v>7962</v>
      </c>
      <c r="N6" s="1">
        <v>8036</v>
      </c>
    </row>
    <row r="7" spans="1:78" ht="12.75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16">
        <f>SUM($I$7:$I$11)</f>
        <v>0</v>
      </c>
      <c r="J14" s="16">
        <f>SUM($J$7:$J$11)</f>
        <v>0</v>
      </c>
      <c r="K14" s="16">
        <f>SUM($K$7:$K$11)</f>
        <v>0</v>
      </c>
      <c r="L14" s="16">
        <f>SUM($L$7:$L$11)</f>
        <v>0</v>
      </c>
      <c r="M14" s="16">
        <f>SUM($M$7:$M$11)</f>
        <v>0</v>
      </c>
      <c r="N14" s="16">
        <f>SUM($N$7:$N$11)</f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N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N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N10">
    <cfRule type="cellIs" priority="7" dxfId="3" operator="lessThan" stopIfTrue="1">
      <formula>Judge5!$E$10</formula>
    </cfRule>
    <cfRule type="cellIs" priority="8" dxfId="3" operator="greaterThan" stopIfTrue="1">
      <formula>0</formula>
    </cfRule>
  </conditionalFormatting>
  <conditionalFormatting sqref="E11:N11">
    <cfRule type="cellIs" priority="9" dxfId="3" operator="lessThan" stopIfTrue="1">
      <formula>Judge5!$E$11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Judge5!$D$16</formula>
    </cfRule>
    <cfRule type="cellIs" priority="12" dxfId="1" operator="equal" stopIfTrue="1">
      <formula>Judge5!$D$17</formula>
    </cfRule>
    <cfRule type="cellIs" priority="13" dxfId="0" operator="equal" stopIfTrue="1">
      <formula>Judge5!$D$18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7555</v>
      </c>
      <c r="G6" s="1">
        <v>7744</v>
      </c>
      <c r="H6" s="1">
        <v>7747</v>
      </c>
      <c r="I6" s="1">
        <v>7788</v>
      </c>
      <c r="J6" s="1">
        <v>7791</v>
      </c>
      <c r="K6" s="1">
        <v>7897</v>
      </c>
      <c r="L6" s="1">
        <v>7918</v>
      </c>
      <c r="M6" s="1">
        <v>7962</v>
      </c>
      <c r="N6" s="1">
        <v>8036</v>
      </c>
    </row>
    <row r="7" spans="1:78" ht="12.75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16">
        <f>SUM($I$7:$I$11)</f>
        <v>0</v>
      </c>
      <c r="J14" s="16">
        <f>SUM($J$7:$J$11)</f>
        <v>0</v>
      </c>
      <c r="K14" s="16">
        <f>SUM($K$7:$K$11)</f>
        <v>0</v>
      </c>
      <c r="L14" s="16">
        <f>SUM($L$7:$L$11)</f>
        <v>0</v>
      </c>
      <c r="M14" s="16">
        <f>SUM($M$7:$M$11)</f>
        <v>0</v>
      </c>
      <c r="N14" s="16">
        <f>SUM($N$7:$N$11)</f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N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N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N10">
    <cfRule type="cellIs" priority="7" dxfId="3" operator="lessThan" stopIfTrue="1">
      <formula>Judge6!$E$10</formula>
    </cfRule>
    <cfRule type="cellIs" priority="8" dxfId="3" operator="greaterThan" stopIfTrue="1">
      <formula>0</formula>
    </cfRule>
  </conditionalFormatting>
  <conditionalFormatting sqref="E11:N11">
    <cfRule type="cellIs" priority="9" dxfId="3" operator="lessThan" stopIfTrue="1">
      <formula>Judge6!$E$11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Judge6!$D$16</formula>
    </cfRule>
    <cfRule type="cellIs" priority="12" dxfId="1" operator="equal" stopIfTrue="1">
      <formula>Judge6!$D$17</formula>
    </cfRule>
    <cfRule type="cellIs" priority="13" dxfId="0" operator="equal" stopIfTrue="1">
      <formula>Judge6!$D$18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7555</v>
      </c>
      <c r="G6" s="1">
        <v>7744</v>
      </c>
      <c r="H6" s="1">
        <v>7747</v>
      </c>
      <c r="I6" s="1">
        <v>7788</v>
      </c>
      <c r="J6" s="1">
        <v>7791</v>
      </c>
      <c r="K6" s="1">
        <v>7897</v>
      </c>
      <c r="L6" s="1">
        <v>7918</v>
      </c>
      <c r="M6" s="1">
        <v>7962</v>
      </c>
      <c r="N6" s="1">
        <v>8036</v>
      </c>
    </row>
    <row r="7" spans="1:78" ht="12.75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16">
        <f>SUM($I$7:$I$11)</f>
        <v>0</v>
      </c>
      <c r="J14" s="16">
        <f>SUM($J$7:$J$11)</f>
        <v>0</v>
      </c>
      <c r="K14" s="16">
        <f>SUM($K$7:$K$11)</f>
        <v>0</v>
      </c>
      <c r="L14" s="16">
        <f>SUM($L$7:$L$11)</f>
        <v>0</v>
      </c>
      <c r="M14" s="16">
        <f>SUM($M$7:$M$11)</f>
        <v>0</v>
      </c>
      <c r="N14" s="16">
        <f>SUM($N$7:$N$11)</f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N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N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N10">
    <cfRule type="cellIs" priority="7" dxfId="3" operator="lessThan" stopIfTrue="1">
      <formula>Judge7!$E$10</formula>
    </cfRule>
    <cfRule type="cellIs" priority="8" dxfId="3" operator="greaterThan" stopIfTrue="1">
      <formula>0</formula>
    </cfRule>
  </conditionalFormatting>
  <conditionalFormatting sqref="E11:N11">
    <cfRule type="cellIs" priority="9" dxfId="3" operator="lessThan" stopIfTrue="1">
      <formula>Judge7!$E$11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Judge7!$D$16</formula>
    </cfRule>
    <cfRule type="cellIs" priority="12" dxfId="1" operator="equal" stopIfTrue="1">
      <formula>Judge7!$D$17</formula>
    </cfRule>
    <cfRule type="cellIs" priority="13" dxfId="0" operator="equal" stopIfTrue="1">
      <formula>Judge7!$D$18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30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7555</v>
      </c>
      <c r="G6" s="1">
        <v>7744</v>
      </c>
      <c r="H6" s="1">
        <v>7747</v>
      </c>
      <c r="I6" s="1">
        <v>7788</v>
      </c>
      <c r="J6" s="1">
        <v>7791</v>
      </c>
      <c r="K6" s="1">
        <v>7897</v>
      </c>
      <c r="L6" s="1">
        <v>7918</v>
      </c>
      <c r="M6" s="1">
        <v>7962</v>
      </c>
      <c r="N6" s="1">
        <v>8036</v>
      </c>
    </row>
    <row r="7" spans="1:78" ht="12.75">
      <c r="A7" s="13">
        <v>11642</v>
      </c>
      <c r="B7" s="13">
        <v>265615</v>
      </c>
      <c r="C7" s="12" t="s">
        <v>14</v>
      </c>
      <c r="D7" s="3" t="s">
        <v>15</v>
      </c>
      <c r="E7" s="3">
        <v>500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11642</v>
      </c>
      <c r="B8" s="13">
        <v>265616</v>
      </c>
      <c r="C8" s="3" t="s">
        <v>14</v>
      </c>
      <c r="D8" s="3" t="s">
        <v>16</v>
      </c>
      <c r="E8" s="3">
        <v>400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11642</v>
      </c>
      <c r="B9" s="13">
        <v>265617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11642</v>
      </c>
      <c r="B10" s="13">
        <v>265618</v>
      </c>
      <c r="C10" s="14" t="s">
        <v>18</v>
      </c>
      <c r="D10" s="14" t="s">
        <v>19</v>
      </c>
      <c r="E10" s="14">
        <v>-50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11642</v>
      </c>
      <c r="B11" s="13">
        <v>265619</v>
      </c>
      <c r="C11" s="14" t="s">
        <v>18</v>
      </c>
      <c r="D11" s="14" t="s">
        <v>20</v>
      </c>
      <c r="E11" s="14">
        <v>-10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21</v>
      </c>
      <c r="E13">
        <f>SUMIF($E$6:$E$11,"&gt;0")</f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F14" s="16">
        <f>SUM($F$7:$F$11)</f>
        <v>0</v>
      </c>
      <c r="G14" s="16">
        <f>SUM($G$7:$G$11)</f>
        <v>0</v>
      </c>
      <c r="H14" s="16">
        <f>SUM($H$7:$H$11)</f>
        <v>0</v>
      </c>
      <c r="I14" s="16">
        <f>SUM($I$7:$I$11)</f>
        <v>0</v>
      </c>
      <c r="J14" s="16">
        <f>SUM($J$7:$J$11)</f>
        <v>0</v>
      </c>
      <c r="K14" s="16">
        <f>SUM($K$7:$K$11)</f>
        <v>0</v>
      </c>
      <c r="L14" s="16">
        <f>SUM($L$7:$L$11)</f>
        <v>0</v>
      </c>
      <c r="M14" s="16">
        <f>SUM($M$7:$M$11)</f>
        <v>0</v>
      </c>
      <c r="N14" s="16">
        <f>SUM($N$7:$N$11)</f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24</v>
      </c>
      <c r="E15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N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N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N10">
    <cfRule type="cellIs" priority="7" dxfId="3" operator="lessThan" stopIfTrue="1">
      <formula>Judge8!$E$10</formula>
    </cfRule>
    <cfRule type="cellIs" priority="8" dxfId="3" operator="greaterThan" stopIfTrue="1">
      <formula>0</formula>
    </cfRule>
  </conditionalFormatting>
  <conditionalFormatting sqref="E11:N11">
    <cfRule type="cellIs" priority="9" dxfId="3" operator="lessThan" stopIfTrue="1">
      <formula>Judge8!$E$11</formula>
    </cfRule>
    <cfRule type="cellIs" priority="10" dxfId="3" operator="greaterThan" stopIfTrue="1">
      <formula>0</formula>
    </cfRule>
  </conditionalFormatting>
  <conditionalFormatting sqref="C14:N14">
    <cfRule type="cellIs" priority="11" dxfId="2" operator="equal" stopIfTrue="1">
      <formula>Judge8!$D$16</formula>
    </cfRule>
    <cfRule type="cellIs" priority="12" dxfId="1" operator="equal" stopIfTrue="1">
      <formula>Judge8!$D$17</formula>
    </cfRule>
    <cfRule type="cellIs" priority="13" dxfId="0" operator="equal" stopIfTrue="1">
      <formula>Judge8!$D$18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2015-04-22T20:19:47Z</dcterms:modified>
  <cp:category/>
  <cp:version/>
  <cp:contentType/>
  <cp:contentStatus/>
</cp:coreProperties>
</file>