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drawings/drawing3.xml" ContentType="application/vnd.openxmlformats-officedocument.drawing+xml"/>
  <Default Extension="jpeg" ContentType="image/jpeg"/>
  <Override PartName="/xl/worksheets/sheet3.xml" ContentType="application/vnd.openxmlformats-officedocument.spreadsheetml.worksheet+xml"/>
  <Override PartName="/xl/drawings/drawing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360" yWindow="40" windowWidth="21080" windowHeight="14340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U20" i="8"/>
  <c r="T20"/>
  <c r="S20"/>
  <c r="R20"/>
  <c r="Q20"/>
  <c r="P20"/>
  <c r="O20"/>
  <c r="N20"/>
  <c r="M20"/>
  <c r="L20"/>
  <c r="K20"/>
  <c r="J20"/>
  <c r="I20"/>
  <c r="H20"/>
  <c r="G20"/>
  <c r="F20"/>
  <c r="E19"/>
  <c r="U20" i="7"/>
  <c r="T20"/>
  <c r="S20"/>
  <c r="R20"/>
  <c r="Q20"/>
  <c r="P20"/>
  <c r="O20"/>
  <c r="N20"/>
  <c r="M20"/>
  <c r="L20"/>
  <c r="K20"/>
  <c r="J20"/>
  <c r="I20"/>
  <c r="H20"/>
  <c r="G20"/>
  <c r="F20"/>
  <c r="E19"/>
  <c r="R20" i="6"/>
  <c r="Q20"/>
  <c r="P20"/>
  <c r="O20"/>
  <c r="N20"/>
  <c r="M20"/>
  <c r="L20"/>
  <c r="K20"/>
  <c r="J20"/>
  <c r="I20"/>
  <c r="H20"/>
  <c r="G20"/>
  <c r="F20"/>
  <c r="E19"/>
  <c r="R20" i="5"/>
  <c r="Q20"/>
  <c r="P20"/>
  <c r="O20"/>
  <c r="N20"/>
  <c r="M20"/>
  <c r="L20"/>
  <c r="K20"/>
  <c r="J20"/>
  <c r="I20"/>
  <c r="H20"/>
  <c r="G20"/>
  <c r="F20"/>
  <c r="E19"/>
  <c r="R20" i="4"/>
  <c r="Q20"/>
  <c r="P20"/>
  <c r="O20"/>
  <c r="N20"/>
  <c r="M20"/>
  <c r="L20"/>
  <c r="K20"/>
  <c r="J20"/>
  <c r="I20"/>
  <c r="H20"/>
  <c r="G20"/>
  <c r="F20"/>
  <c r="E19"/>
  <c r="E19" i="9"/>
  <c r="R20"/>
  <c r="Q20"/>
  <c r="P20"/>
  <c r="O20"/>
  <c r="N20"/>
  <c r="M20"/>
  <c r="L20"/>
  <c r="K20"/>
  <c r="J20"/>
  <c r="I20"/>
  <c r="H20"/>
  <c r="G20"/>
  <c r="F20"/>
  <c r="D26"/>
  <c r="E26"/>
  <c r="D25"/>
  <c r="E25"/>
  <c r="D24"/>
  <c r="E24"/>
  <c r="D23"/>
  <c r="E23"/>
  <c r="D22"/>
  <c r="E22"/>
  <c r="F7" i="1"/>
  <c r="F8"/>
  <c r="F9"/>
  <c r="F10"/>
  <c r="F11"/>
  <c r="F12"/>
  <c r="F13"/>
  <c r="F14"/>
  <c r="F15"/>
  <c r="F16"/>
  <c r="F17"/>
  <c r="F20"/>
  <c r="G7"/>
  <c r="G8"/>
  <c r="G9"/>
  <c r="G10"/>
  <c r="G11"/>
  <c r="G12"/>
  <c r="G13"/>
  <c r="G14"/>
  <c r="G15"/>
  <c r="G16"/>
  <c r="G17"/>
  <c r="G20"/>
  <c r="H7"/>
  <c r="H8"/>
  <c r="H9"/>
  <c r="H10"/>
  <c r="H11"/>
  <c r="H12"/>
  <c r="H13"/>
  <c r="H14"/>
  <c r="H15"/>
  <c r="H16"/>
  <c r="H17"/>
  <c r="H20"/>
  <c r="I7"/>
  <c r="I8"/>
  <c r="I9"/>
  <c r="I10"/>
  <c r="I11"/>
  <c r="I12"/>
  <c r="I13"/>
  <c r="I14"/>
  <c r="I15"/>
  <c r="I16"/>
  <c r="I17"/>
  <c r="I20"/>
  <c r="J7"/>
  <c r="J8"/>
  <c r="J9"/>
  <c r="J10"/>
  <c r="J11"/>
  <c r="J12"/>
  <c r="J13"/>
  <c r="J14"/>
  <c r="J15"/>
  <c r="J16"/>
  <c r="J17"/>
  <c r="J20"/>
  <c r="K7"/>
  <c r="K8"/>
  <c r="K9"/>
  <c r="K10"/>
  <c r="K11"/>
  <c r="K12"/>
  <c r="K13"/>
  <c r="K14"/>
  <c r="K15"/>
  <c r="K16"/>
  <c r="K17"/>
  <c r="K20"/>
  <c r="L7"/>
  <c r="L8"/>
  <c r="L9"/>
  <c r="L10"/>
  <c r="L11"/>
  <c r="L12"/>
  <c r="L13"/>
  <c r="L14"/>
  <c r="L15"/>
  <c r="L16"/>
  <c r="L17"/>
  <c r="L20"/>
  <c r="M7"/>
  <c r="M8"/>
  <c r="M9"/>
  <c r="M10"/>
  <c r="M11"/>
  <c r="M12"/>
  <c r="M13"/>
  <c r="M14"/>
  <c r="M15"/>
  <c r="M16"/>
  <c r="M17"/>
  <c r="M20"/>
  <c r="N7"/>
  <c r="N8"/>
  <c r="N9"/>
  <c r="N10"/>
  <c r="N11"/>
  <c r="N12"/>
  <c r="N13"/>
  <c r="N14"/>
  <c r="N15"/>
  <c r="N16"/>
  <c r="N17"/>
  <c r="N20"/>
  <c r="O7"/>
  <c r="O8"/>
  <c r="O9"/>
  <c r="O10"/>
  <c r="O11"/>
  <c r="O12"/>
  <c r="O13"/>
  <c r="O14"/>
  <c r="O15"/>
  <c r="O16"/>
  <c r="O17"/>
  <c r="O20"/>
  <c r="P7"/>
  <c r="P8"/>
  <c r="P9"/>
  <c r="P10"/>
  <c r="P11"/>
  <c r="P12"/>
  <c r="P13"/>
  <c r="P14"/>
  <c r="P15"/>
  <c r="P16"/>
  <c r="P17"/>
  <c r="P20"/>
  <c r="Q7"/>
  <c r="Q8"/>
  <c r="Q9"/>
  <c r="Q10"/>
  <c r="Q11"/>
  <c r="Q12"/>
  <c r="Q13"/>
  <c r="Q14"/>
  <c r="Q15"/>
  <c r="Q16"/>
  <c r="Q17"/>
  <c r="Q20"/>
  <c r="R7"/>
  <c r="R8"/>
  <c r="R9"/>
  <c r="R10"/>
  <c r="R11"/>
  <c r="R12"/>
  <c r="R13"/>
  <c r="R14"/>
  <c r="R15"/>
  <c r="R16"/>
  <c r="R17"/>
  <c r="R20"/>
  <c r="S7"/>
  <c r="S8"/>
  <c r="S9"/>
  <c r="S10"/>
  <c r="S11"/>
  <c r="S12"/>
  <c r="S13"/>
  <c r="S14"/>
  <c r="S15"/>
  <c r="S16"/>
  <c r="S17"/>
  <c r="S20"/>
  <c r="T7"/>
  <c r="T8"/>
  <c r="T9"/>
  <c r="T10"/>
  <c r="T11"/>
  <c r="T12"/>
  <c r="T13"/>
  <c r="T14"/>
  <c r="T15"/>
  <c r="T16"/>
  <c r="T17"/>
  <c r="T20"/>
  <c r="U7"/>
  <c r="U8"/>
  <c r="U9"/>
  <c r="U10"/>
  <c r="U11"/>
  <c r="U12"/>
  <c r="U13"/>
  <c r="U16"/>
  <c r="U17"/>
  <c r="U20"/>
  <c r="D26"/>
  <c r="E26"/>
  <c r="D25"/>
  <c r="E25"/>
  <c r="D24"/>
  <c r="E24"/>
  <c r="D23"/>
  <c r="E23"/>
  <c r="D22"/>
  <c r="E22"/>
  <c r="E19"/>
</calcChain>
</file>

<file path=xl/sharedStrings.xml><?xml version="1.0" encoding="utf-8"?>
<sst xmlns="http://schemas.openxmlformats.org/spreadsheetml/2006/main" count="299" uniqueCount="39">
  <si>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</si>
  <si>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</si>
  <si>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</si>
  <si>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</si>
  <si>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</si>
  <si>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</si>
  <si>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</si>
  <si>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</si>
  <si>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</si>
  <si>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</si>
  <si>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</si>
  <si>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</si>
  <si>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Job Skill Demonstration A</t>
  </si>
  <si>
    <t>S</t>
  </si>
  <si>
    <t>Standard</t>
  </si>
  <si>
    <t>Opening</t>
  </si>
  <si>
    <t>Voice</t>
  </si>
  <si>
    <t>Platform Deportment</t>
  </si>
  <si>
    <t>Organization</t>
  </si>
  <si>
    <t>Skills</t>
  </si>
  <si>
    <t>Effectiveness</t>
  </si>
  <si>
    <t>Closing</t>
  </si>
  <si>
    <t>Penalty</t>
  </si>
  <si>
    <t>Time</t>
  </si>
  <si>
    <t>Clothing</t>
  </si>
  <si>
    <t>Safety</t>
  </si>
  <si>
    <t>Resume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</si>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</sst>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_(* #,##0.00_);_(* \(#,##0.00\);_(* &quot;-&quot;??_);_(@_)"/>
    <numFmt numFmtId="168" formatCode="_(* #,##0.000_);_(* \(#,##0.000\);_(* &quot;-&quot;???_);_(@_)"/>
    <numFmt numFmtId="169" formatCode="#,##0.000"/>
  </numFmts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sz val="24"/>
      <name val="Arial"/>
      <family val="2"/>
    </font>
    <font>
      <sz val="8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7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8" fontId="0" fillId="0" borderId="0" xfId="1" applyNumberFormat="1" applyFont="1" applyProtection="1">
      <protection locked="0"/>
    </xf>
    <xf numFmtId="168" fontId="0" fillId="0" borderId="0" xfId="1" applyNumberFormat="1" applyFont="1"/>
    <xf numFmtId="168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168" fontId="0" fillId="2" borderId="0" xfId="1" applyNumberFormat="1" applyFont="1" applyFill="1" applyProtection="1">
      <protection locked="0"/>
    </xf>
    <xf numFmtId="168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169" fontId="0" fillId="0" borderId="0" xfId="1" applyNumberFormat="1" applyFont="1" applyProtection="1"/>
    <xf numFmtId="169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189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xdr="http://schemas.openxmlformats.org/drawingml/2006/spreadsheetDrawing" xmlns:a="http://schemas.openxmlformats.org/drawingml/2006/main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xdr="http://schemas.openxmlformats.org/drawingml/2006/spreadsheetDrawing" xmlns:a="http://schemas.openxmlformats.org/drawingml/2006/main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xdr="http://schemas.openxmlformats.org/drawingml/2006/spreadsheetDrawing" xmlns:a="http://schemas.openxmlformats.org/drawingml/2006/main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xdr="http://schemas.openxmlformats.org/drawingml/2006/spreadsheetDrawing" xmlns:a="http://schemas.openxmlformats.org/drawingml/2006/main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xdr="http://schemas.openxmlformats.org/drawingml/2006/spreadsheetDrawing" xmlns:a="http://schemas.openxmlformats.org/drawingml/2006/main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xdr="http://schemas.openxmlformats.org/drawingml/2006/spreadsheetDrawing" xmlns:a="http://schemas.openxmlformats.org/drawingml/2006/main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xdr="http://schemas.openxmlformats.org/drawingml/2006/spreadsheetDrawing" xmlns:a="http://schemas.openxmlformats.org/drawingml/2006/main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xdr="http://schemas.openxmlformats.org/drawingml/2006/spreadsheetDrawing" xmlns:a="http://schemas.openxmlformats.org/drawingml/2006/main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xdr="http://schemas.openxmlformats.org/drawingml/2006/spreadsheetDrawing" xmlns:a="http://schemas.openxmlformats.org/drawingml/2006/main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xdr="http://schemas.openxmlformats.org/drawingml/2006/spreadsheetDrawing" xmlns:a="http://schemas.openxmlformats.org/drawingml/2006/main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xdr="http://schemas.openxmlformats.org/drawingml/2006/spreadsheetDrawing" xmlns:a="http://schemas.openxmlformats.org/drawingml/2006/main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xdr="http://schemas.openxmlformats.org/drawingml/2006/spreadsheetDrawing" xmlns:a="http://schemas.openxmlformats.org/drawingml/2006/main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xdr="http://schemas.openxmlformats.org/drawingml/2006/spreadsheetDrawing" xmlns:a="http://schemas.openxmlformats.org/drawingml/2006/main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xdr="http://schemas.openxmlformats.org/drawingml/2006/spreadsheetDrawing" xmlns:a="http://schemas.openxmlformats.org/drawingml/2006/main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="http://schemas.openxmlformats.org/drawingml/2006/main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="http://schemas.openxmlformats.org/drawingml/2006/main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H27" sqref="H2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  <c r="G2" s="19" t="s">
        <v>37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36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1295</v>
      </c>
      <c r="G6" s="1">
        <v>1327</v>
      </c>
      <c r="H6" s="1">
        <v>1643</v>
      </c>
      <c r="I6" s="1">
        <v>1655</v>
      </c>
      <c r="J6" s="1">
        <v>1720</v>
      </c>
      <c r="K6" s="1">
        <v>1816</v>
      </c>
      <c r="L6" s="1">
        <v>1910</v>
      </c>
      <c r="M6" s="1">
        <v>1913</v>
      </c>
      <c r="N6" s="1">
        <v>2033</v>
      </c>
      <c r="O6" s="1">
        <v>2213</v>
      </c>
      <c r="P6" s="1">
        <v>2241</v>
      </c>
      <c r="Q6" s="1">
        <v>2246</v>
      </c>
      <c r="R6" s="1">
        <v>2442</v>
      </c>
      <c r="S6" s="1">
        <v>2446</v>
      </c>
      <c r="T6" s="1">
        <v>2159</v>
      </c>
      <c r="U6" s="1">
        <v>1963</v>
      </c>
    </row>
    <row r="7" spans="1:69">
      <c r="A7" s="10">
        <v>11451</v>
      </c>
      <c r="B7" s="10">
        <v>264010</v>
      </c>
      <c r="C7" s="9" t="s">
        <v>14</v>
      </c>
      <c r="D7" s="3" t="s">
        <v>15</v>
      </c>
      <c r="E7" s="3">
        <v>150</v>
      </c>
      <c r="F7" s="20">
        <f>IF(ISERROR(AVERAGE(Judge1:Judge5!F7))," ", AVERAGE(Judge1:Judge5!F7))</f>
        <v>110</v>
      </c>
      <c r="G7" s="20">
        <f>IF(ISERROR(AVERAGE(Judge1:Judge5!G7))," ", AVERAGE(Judge1:Judge5!G7))</f>
        <v>75</v>
      </c>
      <c r="H7" s="20">
        <f>IF(ISERROR(AVERAGE(Judge1:Judge5!H7))," ", AVERAGE(Judge1:Judge5!H7))</f>
        <v>102.5</v>
      </c>
      <c r="I7" s="20">
        <f>IF(ISERROR(AVERAGE(Judge1:Judge5!I7))," ", AVERAGE(Judge1:Judge5!I7))</f>
        <v>75</v>
      </c>
      <c r="J7" s="20">
        <f>IF(ISERROR(AVERAGE(Judge1:Judge5!J7))," ", AVERAGE(Judge1:Judge5!J7))</f>
        <v>75</v>
      </c>
      <c r="K7" s="20">
        <f>IF(ISERROR(AVERAGE(Judge1:Judge5!K7))," ", AVERAGE(Judge1:Judge5!K7))</f>
        <v>57.5</v>
      </c>
      <c r="L7" s="20">
        <f>IF(ISERROR(AVERAGE(Judge1:Judge5!L7))," ", AVERAGE(Judge1:Judge5!L7))</f>
        <v>120</v>
      </c>
      <c r="M7" s="20">
        <f>IF(ISERROR(AVERAGE(Judge1:Judge5!M7))," ", AVERAGE(Judge1:Judge5!M7))</f>
        <v>112.5</v>
      </c>
      <c r="N7" s="20">
        <f>IF(ISERROR(AVERAGE(Judge1:Judge5!N7))," ", AVERAGE(Judge1:Judge5!N7))</f>
        <v>132.5</v>
      </c>
      <c r="O7" s="20" t="str">
        <f>IF(ISERROR(AVERAGE(Judge1:Judge5!O7))," ", AVERAGE(Judge1:Judge5!O7))</f>
        <v xml:space="preserve"> </v>
      </c>
      <c r="P7" s="20">
        <f>IF(ISERROR(AVERAGE(Judge1:Judge5!P7))," ", AVERAGE(Judge1:Judge5!P7))</f>
        <v>122.5</v>
      </c>
      <c r="Q7" s="20">
        <f>IF(ISERROR(AVERAGE(Judge1:Judge5!Q7))," ", AVERAGE(Judge1:Judge5!Q7))</f>
        <v>105</v>
      </c>
      <c r="R7" s="20">
        <f>IF(ISERROR(AVERAGE(Judge1:Judge5!R7))," ", AVERAGE(Judge1:Judge5!R7))</f>
        <v>95</v>
      </c>
      <c r="S7" s="20">
        <f>IF(ISERROR(AVERAGE(Judge1:Judge5!S7))," ", AVERAGE(Judge1:Judge5!S7))</f>
        <v>150</v>
      </c>
      <c r="T7" s="20">
        <f>IF(ISERROR(AVERAGE(Judge1:Judge5!T7))," ", AVERAGE(Judge1:Judge5!T7))</f>
        <v>122.5</v>
      </c>
      <c r="U7" s="20">
        <f>IF(ISERROR(AVERAGE(Judge1:Judge5!U7))," ", AVERAGE(Judge1:Judge5!U7))</f>
        <v>115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11451</v>
      </c>
      <c r="B8" s="10">
        <v>264011</v>
      </c>
      <c r="C8" s="3" t="s">
        <v>14</v>
      </c>
      <c r="D8" s="3" t="s">
        <v>16</v>
      </c>
      <c r="E8" s="3">
        <v>100</v>
      </c>
      <c r="F8" s="20">
        <f>IF(ISERROR(AVERAGE(Judge1:Judge5!F8))," ", AVERAGE(Judge1:Judge5!F8))</f>
        <v>92.5</v>
      </c>
      <c r="G8" s="20">
        <f>IF(ISERROR(AVERAGE(Judge1:Judge5!G8))," ", AVERAGE(Judge1:Judge5!G8))</f>
        <v>60</v>
      </c>
      <c r="H8" s="20">
        <f>IF(ISERROR(AVERAGE(Judge1:Judge5!H8))," ", AVERAGE(Judge1:Judge5!H8))</f>
        <v>87.5</v>
      </c>
      <c r="I8" s="20">
        <f>IF(ISERROR(AVERAGE(Judge1:Judge5!I8))," ", AVERAGE(Judge1:Judge5!I8))</f>
        <v>60</v>
      </c>
      <c r="J8" s="20">
        <f>IF(ISERROR(AVERAGE(Judge1:Judge5!J8))," ", AVERAGE(Judge1:Judge5!J8))</f>
        <v>60</v>
      </c>
      <c r="K8" s="20">
        <f>IF(ISERROR(AVERAGE(Judge1:Judge5!K8))," ", AVERAGE(Judge1:Judge5!K8))</f>
        <v>60</v>
      </c>
      <c r="L8" s="20">
        <f>IF(ISERROR(AVERAGE(Judge1:Judge5!L8))," ", AVERAGE(Judge1:Judge5!L8))</f>
        <v>95</v>
      </c>
      <c r="M8" s="20">
        <f>IF(ISERROR(AVERAGE(Judge1:Judge5!M8))," ", AVERAGE(Judge1:Judge5!M8))</f>
        <v>87.5</v>
      </c>
      <c r="N8" s="20">
        <f>IF(ISERROR(AVERAGE(Judge1:Judge5!N8))," ", AVERAGE(Judge1:Judge5!N8))</f>
        <v>100</v>
      </c>
      <c r="O8" s="20" t="str">
        <f>IF(ISERROR(AVERAGE(Judge1:Judge5!O8))," ", AVERAGE(Judge1:Judge5!O8))</f>
        <v xml:space="preserve"> </v>
      </c>
      <c r="P8" s="20">
        <f>IF(ISERROR(AVERAGE(Judge1:Judge5!P8))," ", AVERAGE(Judge1:Judge5!P8))</f>
        <v>100</v>
      </c>
      <c r="Q8" s="20">
        <f>IF(ISERROR(AVERAGE(Judge1:Judge5!Q8))," ", AVERAGE(Judge1:Judge5!Q8))</f>
        <v>95</v>
      </c>
      <c r="R8" s="20">
        <f>IF(ISERROR(AVERAGE(Judge1:Judge5!R8))," ", AVERAGE(Judge1:Judge5!R8))</f>
        <v>55</v>
      </c>
      <c r="S8" s="20">
        <f>IF(ISERROR(AVERAGE(Judge1:Judge5!S8))," ", AVERAGE(Judge1:Judge5!S8))</f>
        <v>100</v>
      </c>
      <c r="T8" s="20">
        <f>IF(ISERROR(AVERAGE(Judge1:Judge5!T8))," ", AVERAGE(Judge1:Judge5!T8))</f>
        <v>100</v>
      </c>
      <c r="U8" s="20">
        <f>IF(ISERROR(AVERAGE(Judge1:Judge5!U8))," ", AVERAGE(Judge1:Judge5!U8))</f>
        <v>100</v>
      </c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11451</v>
      </c>
      <c r="B9" s="10">
        <v>264012</v>
      </c>
      <c r="C9" s="3" t="s">
        <v>14</v>
      </c>
      <c r="D9" s="3" t="s">
        <v>17</v>
      </c>
      <c r="E9" s="3">
        <v>100</v>
      </c>
      <c r="F9" s="20">
        <f>IF(ISERROR(AVERAGE(Judge1:Judge5!F9))," ", AVERAGE(Judge1:Judge5!F9))</f>
        <v>92.5</v>
      </c>
      <c r="G9" s="20">
        <f>IF(ISERROR(AVERAGE(Judge1:Judge5!G9))," ", AVERAGE(Judge1:Judge5!G9))</f>
        <v>60</v>
      </c>
      <c r="H9" s="20">
        <f>IF(ISERROR(AVERAGE(Judge1:Judge5!H9))," ", AVERAGE(Judge1:Judge5!H9))</f>
        <v>22.5</v>
      </c>
      <c r="I9" s="20">
        <f>IF(ISERROR(AVERAGE(Judge1:Judge5!I9))," ", AVERAGE(Judge1:Judge5!I9))</f>
        <v>35</v>
      </c>
      <c r="J9" s="20">
        <f>IF(ISERROR(AVERAGE(Judge1:Judge5!J9))," ", AVERAGE(Judge1:Judge5!J9))</f>
        <v>65</v>
      </c>
      <c r="K9" s="20">
        <f>IF(ISERROR(AVERAGE(Judge1:Judge5!K9))," ", AVERAGE(Judge1:Judge5!K9))</f>
        <v>35</v>
      </c>
      <c r="L9" s="20">
        <f>IF(ISERROR(AVERAGE(Judge1:Judge5!L9))," ", AVERAGE(Judge1:Judge5!L9))</f>
        <v>97.5</v>
      </c>
      <c r="M9" s="20">
        <f>IF(ISERROR(AVERAGE(Judge1:Judge5!M9))," ", AVERAGE(Judge1:Judge5!M9))</f>
        <v>95</v>
      </c>
      <c r="N9" s="20">
        <f>IF(ISERROR(AVERAGE(Judge1:Judge5!N9))," ", AVERAGE(Judge1:Judge5!N9))</f>
        <v>95</v>
      </c>
      <c r="O9" s="20" t="str">
        <f>IF(ISERROR(AVERAGE(Judge1:Judge5!O9))," ", AVERAGE(Judge1:Judge5!O9))</f>
        <v xml:space="preserve"> </v>
      </c>
      <c r="P9" s="20">
        <f>IF(ISERROR(AVERAGE(Judge1:Judge5!P9))," ", AVERAGE(Judge1:Judge5!P9))</f>
        <v>90</v>
      </c>
      <c r="Q9" s="20">
        <f>IF(ISERROR(AVERAGE(Judge1:Judge5!Q9))," ", AVERAGE(Judge1:Judge5!Q9))</f>
        <v>95</v>
      </c>
      <c r="R9" s="20">
        <f>IF(ISERROR(AVERAGE(Judge1:Judge5!R9))," ", AVERAGE(Judge1:Judge5!R9))</f>
        <v>55</v>
      </c>
      <c r="S9" s="20">
        <f>IF(ISERROR(AVERAGE(Judge1:Judge5!S9))," ", AVERAGE(Judge1:Judge5!S9))</f>
        <v>100</v>
      </c>
      <c r="T9" s="20">
        <f>IF(ISERROR(AVERAGE(Judge1:Judge5!T9))," ", AVERAGE(Judge1:Judge5!T9))</f>
        <v>90</v>
      </c>
      <c r="U9" s="20">
        <f>IF(ISERROR(AVERAGE(Judge1:Judge5!U9))," ", AVERAGE(Judge1:Judge5!U9))</f>
        <v>100</v>
      </c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11451</v>
      </c>
      <c r="B10" s="10">
        <v>264013</v>
      </c>
      <c r="C10" s="3" t="s">
        <v>14</v>
      </c>
      <c r="D10" s="3" t="s">
        <v>18</v>
      </c>
      <c r="E10" s="3">
        <v>150</v>
      </c>
      <c r="F10" s="20">
        <f>IF(ISERROR(AVERAGE(Judge1:Judge5!F10))," ", AVERAGE(Judge1:Judge5!F10))</f>
        <v>127.5</v>
      </c>
      <c r="G10" s="20">
        <f>IF(ISERROR(AVERAGE(Judge1:Judge5!G10))," ", AVERAGE(Judge1:Judge5!G10))</f>
        <v>75</v>
      </c>
      <c r="H10" s="20">
        <f>IF(ISERROR(AVERAGE(Judge1:Judge5!H10))," ", AVERAGE(Judge1:Judge5!H10))</f>
        <v>82.5</v>
      </c>
      <c r="I10" s="20">
        <f>IF(ISERROR(AVERAGE(Judge1:Judge5!I10))," ", AVERAGE(Judge1:Judge5!I10))</f>
        <v>65</v>
      </c>
      <c r="J10" s="20">
        <f>IF(ISERROR(AVERAGE(Judge1:Judge5!J10))," ", AVERAGE(Judge1:Judge5!J10))</f>
        <v>50</v>
      </c>
      <c r="K10" s="20">
        <f>IF(ISERROR(AVERAGE(Judge1:Judge5!K10))," ", AVERAGE(Judge1:Judge5!K10))</f>
        <v>40</v>
      </c>
      <c r="L10" s="20">
        <f>IF(ISERROR(AVERAGE(Judge1:Judge5!L10))," ", AVERAGE(Judge1:Judge5!L10))</f>
        <v>137.5</v>
      </c>
      <c r="M10" s="20">
        <f>IF(ISERROR(AVERAGE(Judge1:Judge5!M10))," ", AVERAGE(Judge1:Judge5!M10))</f>
        <v>107.5</v>
      </c>
      <c r="N10" s="20">
        <f>IF(ISERROR(AVERAGE(Judge1:Judge5!N10))," ", AVERAGE(Judge1:Judge5!N10))</f>
        <v>137.5</v>
      </c>
      <c r="O10" s="20" t="str">
        <f>IF(ISERROR(AVERAGE(Judge1:Judge5!O10))," ", AVERAGE(Judge1:Judge5!O10))</f>
        <v xml:space="preserve"> </v>
      </c>
      <c r="P10" s="20">
        <f>IF(ISERROR(AVERAGE(Judge1:Judge5!P10))," ", AVERAGE(Judge1:Judge5!P10))</f>
        <v>127.5</v>
      </c>
      <c r="Q10" s="20">
        <f>IF(ISERROR(AVERAGE(Judge1:Judge5!Q10))," ", AVERAGE(Judge1:Judge5!Q10))</f>
        <v>110</v>
      </c>
      <c r="R10" s="20">
        <f>IF(ISERROR(AVERAGE(Judge1:Judge5!R10))," ", AVERAGE(Judge1:Judge5!R10))</f>
        <v>100</v>
      </c>
      <c r="S10" s="20">
        <f>IF(ISERROR(AVERAGE(Judge1:Judge5!S10))," ", AVERAGE(Judge1:Judge5!S10))</f>
        <v>137.5</v>
      </c>
      <c r="T10" s="20">
        <f>IF(ISERROR(AVERAGE(Judge1:Judge5!T10))," ", AVERAGE(Judge1:Judge5!T10))</f>
        <v>127.5</v>
      </c>
      <c r="U10" s="20">
        <f>IF(ISERROR(AVERAGE(Judge1:Judge5!U10))," ", AVERAGE(Judge1:Judge5!U10))</f>
        <v>105</v>
      </c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11451</v>
      </c>
      <c r="B11" s="10">
        <v>264014</v>
      </c>
      <c r="C11" s="3" t="s">
        <v>14</v>
      </c>
      <c r="D11" s="3" t="s">
        <v>19</v>
      </c>
      <c r="E11" s="3">
        <v>150</v>
      </c>
      <c r="F11" s="20">
        <f>IF(ISERROR(AVERAGE(Judge1:Judge5!F11))," ", AVERAGE(Judge1:Judge5!F11))</f>
        <v>117.5</v>
      </c>
      <c r="G11" s="20">
        <f>IF(ISERROR(AVERAGE(Judge1:Judge5!G11))," ", AVERAGE(Judge1:Judge5!G11))</f>
        <v>5</v>
      </c>
      <c r="H11" s="20">
        <f>IF(ISERROR(AVERAGE(Judge1:Judge5!H11))," ", AVERAGE(Judge1:Judge5!H11))</f>
        <v>120</v>
      </c>
      <c r="I11" s="20">
        <f>IF(ISERROR(AVERAGE(Judge1:Judge5!I11))," ", AVERAGE(Judge1:Judge5!I11))</f>
        <v>75</v>
      </c>
      <c r="J11" s="20">
        <f>IF(ISERROR(AVERAGE(Judge1:Judge5!J11))," ", AVERAGE(Judge1:Judge5!J11))</f>
        <v>17.5</v>
      </c>
      <c r="K11" s="20">
        <f>IF(ISERROR(AVERAGE(Judge1:Judge5!K11))," ", AVERAGE(Judge1:Judge5!K11))</f>
        <v>5</v>
      </c>
      <c r="L11" s="20">
        <f>IF(ISERROR(AVERAGE(Judge1:Judge5!L11))," ", AVERAGE(Judge1:Judge5!L11))</f>
        <v>135</v>
      </c>
      <c r="M11" s="20">
        <f>IF(ISERROR(AVERAGE(Judge1:Judge5!M11))," ", AVERAGE(Judge1:Judge5!M11))</f>
        <v>107.5</v>
      </c>
      <c r="N11" s="20">
        <f>IF(ISERROR(AVERAGE(Judge1:Judge5!N11))," ", AVERAGE(Judge1:Judge5!N11))</f>
        <v>147.5</v>
      </c>
      <c r="O11" s="20" t="str">
        <f>IF(ISERROR(AVERAGE(Judge1:Judge5!O11))," ", AVERAGE(Judge1:Judge5!O11))</f>
        <v xml:space="preserve"> </v>
      </c>
      <c r="P11" s="20">
        <f>IF(ISERROR(AVERAGE(Judge1:Judge5!P11))," ", AVERAGE(Judge1:Judge5!P11))</f>
        <v>137.5</v>
      </c>
      <c r="Q11" s="20">
        <f>IF(ISERROR(AVERAGE(Judge1:Judge5!Q11))," ", AVERAGE(Judge1:Judge5!Q11))</f>
        <v>127.5</v>
      </c>
      <c r="R11" s="20">
        <f>IF(ISERROR(AVERAGE(Judge1:Judge5!R11))," ", AVERAGE(Judge1:Judge5!R11))</f>
        <v>87.5</v>
      </c>
      <c r="S11" s="20">
        <f>IF(ISERROR(AVERAGE(Judge1:Judge5!S11))," ", AVERAGE(Judge1:Judge5!S11))</f>
        <v>147.5</v>
      </c>
      <c r="T11" s="20">
        <f>IF(ISERROR(AVERAGE(Judge1:Judge5!T11))," ", AVERAGE(Judge1:Judge5!T11))</f>
        <v>110</v>
      </c>
      <c r="U11" s="20">
        <f>IF(ISERROR(AVERAGE(Judge1:Judge5!U11))," ", AVERAGE(Judge1:Judge5!U11))</f>
        <v>127.5</v>
      </c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11451</v>
      </c>
      <c r="B12" s="10">
        <v>264015</v>
      </c>
      <c r="C12" s="3" t="s">
        <v>14</v>
      </c>
      <c r="D12" s="3" t="s">
        <v>20</v>
      </c>
      <c r="E12" s="3">
        <v>200</v>
      </c>
      <c r="F12" s="20">
        <f>IF(ISERROR(AVERAGE(Judge1:Judge5!F12))," ", AVERAGE(Judge1:Judge5!F12))</f>
        <v>150</v>
      </c>
      <c r="G12" s="20">
        <f>IF(ISERROR(AVERAGE(Judge1:Judge5!G12))," ", AVERAGE(Judge1:Judge5!G12))</f>
        <v>100</v>
      </c>
      <c r="H12" s="20">
        <f>IF(ISERROR(AVERAGE(Judge1:Judge5!H12))," ", AVERAGE(Judge1:Judge5!H12))</f>
        <v>135</v>
      </c>
      <c r="I12" s="20">
        <f>IF(ISERROR(AVERAGE(Judge1:Judge5!I12))," ", AVERAGE(Judge1:Judge5!I12))</f>
        <v>75</v>
      </c>
      <c r="J12" s="20">
        <f>IF(ISERROR(AVERAGE(Judge1:Judge5!J12))," ", AVERAGE(Judge1:Judge5!J12))</f>
        <v>62.5</v>
      </c>
      <c r="K12" s="20">
        <f>IF(ISERROR(AVERAGE(Judge1:Judge5!K12))," ", AVERAGE(Judge1:Judge5!K12))</f>
        <v>32.5</v>
      </c>
      <c r="L12" s="20">
        <f>IF(ISERROR(AVERAGE(Judge1:Judge5!L12))," ", AVERAGE(Judge1:Judge5!L12))</f>
        <v>150</v>
      </c>
      <c r="M12" s="20">
        <f>IF(ISERROR(AVERAGE(Judge1:Judge5!M12))," ", AVERAGE(Judge1:Judge5!M12))</f>
        <v>120</v>
      </c>
      <c r="N12" s="20">
        <f>IF(ISERROR(AVERAGE(Judge1:Judge5!N12))," ", AVERAGE(Judge1:Judge5!N12))</f>
        <v>165</v>
      </c>
      <c r="O12" s="20" t="str">
        <f>IF(ISERROR(AVERAGE(Judge1:Judge5!O12))," ", AVERAGE(Judge1:Judge5!O12))</f>
        <v xml:space="preserve"> </v>
      </c>
      <c r="P12" s="20">
        <f>IF(ISERROR(AVERAGE(Judge1:Judge5!P12))," ", AVERAGE(Judge1:Judge5!P12))</f>
        <v>125</v>
      </c>
      <c r="Q12" s="20">
        <f>IF(ISERROR(AVERAGE(Judge1:Judge5!Q12))," ", AVERAGE(Judge1:Judge5!Q12))</f>
        <v>107.5</v>
      </c>
      <c r="R12" s="20">
        <f>IF(ISERROR(AVERAGE(Judge1:Judge5!R12))," ", AVERAGE(Judge1:Judge5!R12))</f>
        <v>102.5</v>
      </c>
      <c r="S12" s="20">
        <f>IF(ISERROR(AVERAGE(Judge1:Judge5!S12))," ", AVERAGE(Judge1:Judge5!S12))</f>
        <v>170</v>
      </c>
      <c r="T12" s="20">
        <f>IF(ISERROR(AVERAGE(Judge1:Judge5!T12))," ", AVERAGE(Judge1:Judge5!T12))</f>
        <v>107.5</v>
      </c>
      <c r="U12" s="20">
        <f>IF(ISERROR(AVERAGE(Judge1:Judge5!U12))," ", AVERAGE(Judge1:Judge5!U12))</f>
        <v>150</v>
      </c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11451</v>
      </c>
      <c r="B13" s="10">
        <v>264016</v>
      </c>
      <c r="C13" s="3" t="s">
        <v>14</v>
      </c>
      <c r="D13" s="3" t="s">
        <v>21</v>
      </c>
      <c r="E13" s="3">
        <v>150</v>
      </c>
      <c r="F13" s="20">
        <f>IF(ISERROR(AVERAGE(Judge1:Judge5!F13))," ", AVERAGE(Judge1:Judge5!F13))</f>
        <v>0</v>
      </c>
      <c r="G13" s="20">
        <f>IF(ISERROR(AVERAGE(Judge1:Judge5!G13))," ", AVERAGE(Judge1:Judge5!G13))</f>
        <v>25</v>
      </c>
      <c r="H13" s="20">
        <f>IF(ISERROR(AVERAGE(Judge1:Judge5!H13))," ", AVERAGE(Judge1:Judge5!H13))</f>
        <v>0</v>
      </c>
      <c r="I13" s="20">
        <f>IF(ISERROR(AVERAGE(Judge1:Judge5!I13))," ", AVERAGE(Judge1:Judge5!I13))</f>
        <v>0</v>
      </c>
      <c r="J13" s="20">
        <f>IF(ISERROR(AVERAGE(Judge1:Judge5!J13))," ", AVERAGE(Judge1:Judge5!J13))</f>
        <v>0</v>
      </c>
      <c r="K13" s="20">
        <f>IF(ISERROR(AVERAGE(Judge1:Judge5!K13))," ", AVERAGE(Judge1:Judge5!K13))</f>
        <v>0</v>
      </c>
      <c r="L13" s="20">
        <f>IF(ISERROR(AVERAGE(Judge1:Judge5!L13))," ", AVERAGE(Judge1:Judge5!L13))</f>
        <v>132.5</v>
      </c>
      <c r="M13" s="20">
        <f>IF(ISERROR(AVERAGE(Judge1:Judge5!M13))," ", AVERAGE(Judge1:Judge5!M13))</f>
        <v>0</v>
      </c>
      <c r="N13" s="20">
        <f>IF(ISERROR(AVERAGE(Judge1:Judge5!N13))," ", AVERAGE(Judge1:Judge5!N13))</f>
        <v>145</v>
      </c>
      <c r="O13" s="20" t="str">
        <f>IF(ISERROR(AVERAGE(Judge1:Judge5!O13))," ", AVERAGE(Judge1:Judge5!O13))</f>
        <v xml:space="preserve"> </v>
      </c>
      <c r="P13" s="20">
        <f>IF(ISERROR(AVERAGE(Judge1:Judge5!P13))," ", AVERAGE(Judge1:Judge5!P13))</f>
        <v>100</v>
      </c>
      <c r="Q13" s="20">
        <f>IF(ISERROR(AVERAGE(Judge1:Judge5!Q13))," ", AVERAGE(Judge1:Judge5!Q13))</f>
        <v>82.5</v>
      </c>
      <c r="R13" s="20">
        <f>IF(ISERROR(AVERAGE(Judge1:Judge5!R13))," ", AVERAGE(Judge1:Judge5!R13))</f>
        <v>42.5</v>
      </c>
      <c r="S13" s="20">
        <f>IF(ISERROR(AVERAGE(Judge1:Judge5!S13))," ", AVERAGE(Judge1:Judge5!S13))</f>
        <v>132.5</v>
      </c>
      <c r="T13" s="20">
        <f>IF(ISERROR(AVERAGE(Judge1:Judge5!T13))," ", AVERAGE(Judge1:Judge5!T13))</f>
        <v>0</v>
      </c>
      <c r="U13" s="20">
        <f>IF(ISERROR(AVERAGE(Judge1:Judge5!U13))," ", AVERAGE(Judge1:Judge5!U13))</f>
        <v>92.5</v>
      </c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11451</v>
      </c>
      <c r="B14" s="10">
        <v>264017</v>
      </c>
      <c r="C14" s="11" t="s">
        <v>22</v>
      </c>
      <c r="D14" s="11" t="s">
        <v>23</v>
      </c>
      <c r="E14" s="11">
        <v>-50</v>
      </c>
      <c r="F14" s="21">
        <f>IF(ISERROR(AVERAGE(Judge1:Judge5!F14))," ", AVERAGE(Judge1:Judge5!F14))</f>
        <v>0</v>
      </c>
      <c r="G14" s="21">
        <f>IF(ISERROR(AVERAGE(Judge1:Judge5!G14))," ", AVERAGE(Judge1:Judge5!G14))</f>
        <v>0</v>
      </c>
      <c r="H14" s="21">
        <f>IF(ISERROR(AVERAGE(Judge1:Judge5!H14))," ", AVERAGE(Judge1:Judge5!H14))</f>
        <v>0</v>
      </c>
      <c r="I14" s="21">
        <f>IF(ISERROR(AVERAGE(Judge1:Judge5!I14))," ", AVERAGE(Judge1:Judge5!I14))</f>
        <v>-25</v>
      </c>
      <c r="J14" s="21">
        <f>IF(ISERROR(AVERAGE(Judge1:Judge5!J14))," ", AVERAGE(Judge1:Judge5!J14))</f>
        <v>-10</v>
      </c>
      <c r="K14" s="21">
        <f>IF(ISERROR(AVERAGE(Judge1:Judge5!K14))," ", AVERAGE(Judge1:Judge5!K14))</f>
        <v>-25</v>
      </c>
      <c r="L14" s="21">
        <f>IF(ISERROR(AVERAGE(Judge1:Judge5!L14))," ", AVERAGE(Judge1:Judge5!L14))</f>
        <v>0</v>
      </c>
      <c r="M14" s="21">
        <f>IF(ISERROR(AVERAGE(Judge1:Judge5!M14))," ", AVERAGE(Judge1:Judge5!M14))</f>
        <v>0</v>
      </c>
      <c r="N14" s="21">
        <f>IF(ISERROR(AVERAGE(Judge1:Judge5!N14))," ", AVERAGE(Judge1:Judge5!N14))</f>
        <v>0</v>
      </c>
      <c r="O14" s="21" t="str">
        <f>IF(ISERROR(AVERAGE(Judge1:Judge5!O14))," ", AVERAGE(Judge1:Judge5!O14))</f>
        <v xml:space="preserve"> </v>
      </c>
      <c r="P14" s="21">
        <f>IF(ISERROR(AVERAGE(Judge1:Judge5!P14))," ", AVERAGE(Judge1:Judge5!P14))</f>
        <v>-5</v>
      </c>
      <c r="Q14" s="21">
        <f>IF(ISERROR(AVERAGE(Judge1:Judge5!Q14))," ", AVERAGE(Judge1:Judge5!Q14))</f>
        <v>-5</v>
      </c>
      <c r="R14" s="21">
        <f>IF(ISERROR(AVERAGE(Judge1:Judge5!R14))," ", AVERAGE(Judge1:Judge5!R14))</f>
        <v>-5</v>
      </c>
      <c r="S14" s="21" t="str">
        <f>IF(ISERROR(AVERAGE(Judge1:Judge5!S14))," ", AVERAGE(Judge1:Judge5!S14))</f>
        <v xml:space="preserve"> </v>
      </c>
      <c r="T14" s="21" t="str">
        <f>IF(ISERROR(AVERAGE(Judge1:Judge5!T14))," ", AVERAGE(Judge1:Judge5!T14))</f>
        <v xml:space="preserve"> </v>
      </c>
      <c r="U14" s="21">
        <v>0</v>
      </c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11451</v>
      </c>
      <c r="B15" s="10">
        <v>264018</v>
      </c>
      <c r="C15" s="11" t="s">
        <v>22</v>
      </c>
      <c r="D15" s="11" t="s">
        <v>24</v>
      </c>
      <c r="E15" s="11">
        <v>-50</v>
      </c>
      <c r="F15" s="21">
        <f>IF(ISERROR(AVERAGE(Judge1:Judge5!F15))," ", AVERAGE(Judge1:Judge5!F15))</f>
        <v>0</v>
      </c>
      <c r="G15" s="21">
        <f>IF(ISERROR(AVERAGE(Judge1:Judge5!G15))," ", AVERAGE(Judge1:Judge5!G15))</f>
        <v>0</v>
      </c>
      <c r="H15" s="21">
        <f>IF(ISERROR(AVERAGE(Judge1:Judge5!H15))," ", AVERAGE(Judge1:Judge5!H15))</f>
        <v>0</v>
      </c>
      <c r="I15" s="21">
        <f>IF(ISERROR(AVERAGE(Judge1:Judge5!I15))," ", AVERAGE(Judge1:Judge5!I15))</f>
        <v>-50</v>
      </c>
      <c r="J15" s="21">
        <f>IF(ISERROR(AVERAGE(Judge1:Judge5!J15))," ", AVERAGE(Judge1:Judge5!J15))</f>
        <v>-10</v>
      </c>
      <c r="K15" s="21">
        <f>IF(ISERROR(AVERAGE(Judge1:Judge5!K15))," ", AVERAGE(Judge1:Judge5!K15))</f>
        <v>-5</v>
      </c>
      <c r="L15" s="21">
        <f>IF(ISERROR(AVERAGE(Judge1:Judge5!L15))," ", AVERAGE(Judge1:Judge5!L15))</f>
        <v>0</v>
      </c>
      <c r="M15" s="21">
        <f>IF(ISERROR(AVERAGE(Judge1:Judge5!M15))," ", AVERAGE(Judge1:Judge5!M15))</f>
        <v>0</v>
      </c>
      <c r="N15" s="21">
        <f>IF(ISERROR(AVERAGE(Judge1:Judge5!N15))," ", AVERAGE(Judge1:Judge5!N15))</f>
        <v>0</v>
      </c>
      <c r="O15" s="21" t="str">
        <f>IF(ISERROR(AVERAGE(Judge1:Judge5!O15))," ", AVERAGE(Judge1:Judge5!O15))</f>
        <v xml:space="preserve"> </v>
      </c>
      <c r="P15" s="21">
        <f>IF(ISERROR(AVERAGE(Judge1:Judge5!P15))," ", AVERAGE(Judge1:Judge5!P15))</f>
        <v>-10</v>
      </c>
      <c r="Q15" s="21">
        <f>IF(ISERROR(AVERAGE(Judge1:Judge5!Q15))," ", AVERAGE(Judge1:Judge5!Q15))</f>
        <v>-10</v>
      </c>
      <c r="R15" s="21" t="str">
        <f>IF(ISERROR(AVERAGE(Judge1:Judge5!R15))," ", AVERAGE(Judge1:Judge5!R15))</f>
        <v xml:space="preserve"> </v>
      </c>
      <c r="S15" s="21" t="str">
        <f>IF(ISERROR(AVERAGE(Judge1:Judge5!S15))," ", AVERAGE(Judge1:Judge5!S15))</f>
        <v xml:space="preserve"> </v>
      </c>
      <c r="T15" s="21" t="str">
        <f>IF(ISERROR(AVERAGE(Judge1:Judge5!T15))," ", AVERAGE(Judge1:Judge5!T15))</f>
        <v xml:space="preserve"> </v>
      </c>
      <c r="U15" s="21">
        <v>0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11451</v>
      </c>
      <c r="B16" s="10">
        <v>264019</v>
      </c>
      <c r="C16" s="11" t="s">
        <v>22</v>
      </c>
      <c r="D16" s="11" t="s">
        <v>25</v>
      </c>
      <c r="E16" s="11">
        <v>-50</v>
      </c>
      <c r="F16" s="21">
        <f>IF(ISERROR(AVERAGE(Judge1:Judge5!F16))," ", AVERAGE(Judge1:Judge5!F16))</f>
        <v>0</v>
      </c>
      <c r="G16" s="21">
        <f>IF(ISERROR(AVERAGE(Judge1:Judge5!G16))," ", AVERAGE(Judge1:Judge5!G16))</f>
        <v>0</v>
      </c>
      <c r="H16" s="21">
        <f>IF(ISERROR(AVERAGE(Judge1:Judge5!H16))," ", AVERAGE(Judge1:Judge5!H16))</f>
        <v>0</v>
      </c>
      <c r="I16" s="21">
        <f>IF(ISERROR(AVERAGE(Judge1:Judge5!I16))," ", AVERAGE(Judge1:Judge5!I16))</f>
        <v>-50</v>
      </c>
      <c r="J16" s="21">
        <f>IF(ISERROR(AVERAGE(Judge1:Judge5!J16))," ", AVERAGE(Judge1:Judge5!J16))</f>
        <v>0</v>
      </c>
      <c r="K16" s="21">
        <f>IF(ISERROR(AVERAGE(Judge1:Judge5!K16))," ", AVERAGE(Judge1:Judge5!K16))</f>
        <v>0</v>
      </c>
      <c r="L16" s="21">
        <f>IF(ISERROR(AVERAGE(Judge1:Judge5!L16))," ", AVERAGE(Judge1:Judge5!L16))</f>
        <v>0</v>
      </c>
      <c r="M16" s="21">
        <f>IF(ISERROR(AVERAGE(Judge1:Judge5!M16))," ", AVERAGE(Judge1:Judge5!M16))</f>
        <v>0</v>
      </c>
      <c r="N16" s="21">
        <f>IF(ISERROR(AVERAGE(Judge1:Judge5!N16))," ", AVERAGE(Judge1:Judge5!N16))</f>
        <v>0</v>
      </c>
      <c r="O16" s="21" t="str">
        <f>IF(ISERROR(AVERAGE(Judge1:Judge5!O16))," ", AVERAGE(Judge1:Judge5!O16))</f>
        <v xml:space="preserve"> </v>
      </c>
      <c r="P16" s="21">
        <f>IF(ISERROR(AVERAGE(Judge1:Judge5!P16))," ", AVERAGE(Judge1:Judge5!P16))</f>
        <v>0</v>
      </c>
      <c r="Q16" s="21">
        <f>IF(ISERROR(AVERAGE(Judge1:Judge5!Q16))," ", AVERAGE(Judge1:Judge5!Q16))</f>
        <v>0</v>
      </c>
      <c r="R16" s="21">
        <f>IF(ISERROR(AVERAGE(Judge1:Judge5!R16))," ", AVERAGE(Judge1:Judge5!R16))</f>
        <v>-10</v>
      </c>
      <c r="S16" s="21" t="str">
        <f>IF(ISERROR(AVERAGE(Judge1:Judge5!S16))," ", AVERAGE(Judge1:Judge5!S16))</f>
        <v xml:space="preserve"> </v>
      </c>
      <c r="T16" s="21" t="str">
        <f>IF(ISERROR(AVERAGE(Judge1:Judge5!T16))," ", AVERAGE(Judge1:Judge5!T16))</f>
        <v xml:space="preserve"> </v>
      </c>
      <c r="U16" s="21" t="str">
        <f>IF(ISERROR(AVERAGE(Judge1:Judge5!U16))," ", AVERAGE(Judge1:Judge5!U16))</f>
        <v xml:space="preserve"> </v>
      </c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11451</v>
      </c>
      <c r="B17" s="10">
        <v>264020</v>
      </c>
      <c r="C17" s="11" t="s">
        <v>22</v>
      </c>
      <c r="D17" s="11" t="s">
        <v>26</v>
      </c>
      <c r="E17" s="11">
        <v>-10</v>
      </c>
      <c r="F17" s="21">
        <f>IF(ISERROR(AVERAGE(Judge1:Judge5!F17))," ", AVERAGE(Judge1:Judge5!F17))</f>
        <v>0</v>
      </c>
      <c r="G17" s="21">
        <f>IF(ISERROR(AVERAGE(Judge1:Judge5!G17))," ", AVERAGE(Judge1:Judge5!G17))</f>
        <v>0</v>
      </c>
      <c r="H17" s="21">
        <f>IF(ISERROR(AVERAGE(Judge1:Judge5!H17))," ", AVERAGE(Judge1:Judge5!H17))</f>
        <v>0</v>
      </c>
      <c r="I17" s="21">
        <f>IF(ISERROR(AVERAGE(Judge1:Judge5!I17))," ", AVERAGE(Judge1:Judge5!I17))</f>
        <v>-10</v>
      </c>
      <c r="J17" s="21">
        <f>IF(ISERROR(AVERAGE(Judge1:Judge5!J17))," ", AVERAGE(Judge1:Judge5!J17))</f>
        <v>0</v>
      </c>
      <c r="K17" s="21">
        <f>IF(ISERROR(AVERAGE(Judge1:Judge5!K17))," ", AVERAGE(Judge1:Judge5!K17))</f>
        <v>0</v>
      </c>
      <c r="L17" s="21">
        <f>IF(ISERROR(AVERAGE(Judge1:Judge5!L17))," ", AVERAGE(Judge1:Judge5!L17))</f>
        <v>0</v>
      </c>
      <c r="M17" s="21">
        <f>IF(ISERROR(AVERAGE(Judge1:Judge5!M17))," ", AVERAGE(Judge1:Judge5!M17))</f>
        <v>0</v>
      </c>
      <c r="N17" s="21">
        <f>IF(ISERROR(AVERAGE(Judge1:Judge5!N17))," ", AVERAGE(Judge1:Judge5!N17))</f>
        <v>0</v>
      </c>
      <c r="O17" s="21" t="str">
        <f>IF(ISERROR(AVERAGE(Judge1:Judge5!O17))," ", AVERAGE(Judge1:Judge5!O17))</f>
        <v xml:space="preserve"> </v>
      </c>
      <c r="P17" s="21">
        <f>IF(ISERROR(AVERAGE(Judge1:Judge5!P17))," ", AVERAGE(Judge1:Judge5!P17))</f>
        <v>-10</v>
      </c>
      <c r="Q17" s="21">
        <f>IF(ISERROR(AVERAGE(Judge1:Judge5!Q17))," ", AVERAGE(Judge1:Judge5!Q17))</f>
        <v>0</v>
      </c>
      <c r="R17" s="21" t="str">
        <f>IF(ISERROR(AVERAGE(Judge1:Judge5!R17))," ", AVERAGE(Judge1:Judge5!R17))</f>
        <v xml:space="preserve"> </v>
      </c>
      <c r="S17" s="21" t="str">
        <f>IF(ISERROR(AVERAGE(Judge1:Judge5!S17))," ", AVERAGE(Judge1:Judge5!S17))</f>
        <v xml:space="preserve"> </v>
      </c>
      <c r="T17" s="21" t="str">
        <f>IF(ISERROR(AVERAGE(Judge1:Judge5!T17))," ", AVERAGE(Judge1:Judge5!T17))</f>
        <v xml:space="preserve"> </v>
      </c>
      <c r="U17" s="21" t="str">
        <f>IF(ISERROR(AVERAGE(Judge1:Judge5!U17))," ", AVERAGE(Judge1:Judge5!U17))</f>
        <v xml:space="preserve"> </v>
      </c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C19" t="s">
        <v>27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C20" t="s">
        <v>28</v>
      </c>
      <c r="F20" s="13">
        <f>SUM($F$7:$F$17)</f>
        <v>690</v>
      </c>
      <c r="G20" s="13">
        <f>SUM($G$7:$G$17)</f>
        <v>400</v>
      </c>
      <c r="H20" s="13">
        <f>SUM($H$7:$H$17)</f>
        <v>550</v>
      </c>
      <c r="I20" s="13">
        <f>SUM($I$7:$I$17)</f>
        <v>250</v>
      </c>
      <c r="J20" s="13">
        <f>SUM($J$7:$J$17)</f>
        <v>310</v>
      </c>
      <c r="K20" s="13">
        <f>SUM($K$7:$K$17)</f>
        <v>200</v>
      </c>
      <c r="L20" s="13">
        <f>SUM($L$7:$L$17)</f>
        <v>867.5</v>
      </c>
      <c r="M20" s="13">
        <f>SUM($M$7:$M$17)</f>
        <v>630</v>
      </c>
      <c r="N20" s="13">
        <f>SUM($N$7:$N$17)</f>
        <v>922.5</v>
      </c>
      <c r="O20" s="13">
        <f>SUM($O$7:$O$17)</f>
        <v>0</v>
      </c>
      <c r="P20" s="13">
        <f>SUM($P$7:$P$17)</f>
        <v>777.5</v>
      </c>
      <c r="Q20" s="13">
        <f>SUM($Q$7:$Q$17)</f>
        <v>707.5</v>
      </c>
      <c r="R20" s="13">
        <f>SUM($R$7:$R$17)</f>
        <v>522.5</v>
      </c>
      <c r="S20" s="13">
        <f>SUM($S$7:$S$17)</f>
        <v>937.5</v>
      </c>
      <c r="T20" s="13">
        <f>SUM($T$7:$T$17)</f>
        <v>657.5</v>
      </c>
      <c r="U20" s="13">
        <f>SUM($U$7:$U$17)</f>
        <v>790</v>
      </c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D21" t="s">
        <v>30</v>
      </c>
      <c r="E21" t="s">
        <v>31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C22" t="s">
        <v>29</v>
      </c>
      <c r="D22" s="14">
        <f>LARGE($F$20:$U$20,1)</f>
        <v>937.5</v>
      </c>
      <c r="E22">
        <f>INDEX($F$6:$U$6,MATCH($D$22,$F$20:$U$20,0))</f>
        <v>2446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C23" t="s">
        <v>32</v>
      </c>
      <c r="D23" s="15">
        <f>LARGE($F$20:$U$20,2)</f>
        <v>922.5</v>
      </c>
      <c r="E23">
        <f>INDEX($F$6:$U$6,MATCH($D$23,$F$20:$U$20,0))</f>
        <v>2033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C24" t="s">
        <v>33</v>
      </c>
      <c r="D24" s="16">
        <f>LARGE($F$20:$U$20,3)</f>
        <v>867.5</v>
      </c>
      <c r="E24">
        <f>INDEX($F$6:$U$6,MATCH($D$24,$F$20:$U$20,0))</f>
        <v>1910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C25" t="s">
        <v>34</v>
      </c>
      <c r="D25" s="17">
        <f>LARGE($F$20:$U$20,4)</f>
        <v>790</v>
      </c>
      <c r="E25">
        <f>INDEX($F$6:$U$6,MATCH($D$25,$F$20:$U$20,0))</f>
        <v>1963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C26" s="1" t="s">
        <v>35</v>
      </c>
      <c r="D26" s="18">
        <f>LARGE($F$20:$U$20,5)</f>
        <v>777.5</v>
      </c>
      <c r="E26">
        <f>INDEX($F$6:$U$6,MATCH($D$26,$F$20:$U$20,0))</f>
        <v>2241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phoneticPr fontId="0" type="noConversion"/>
  <conditionalFormatting sqref="E7:U7">
    <cfRule type="cellIs" dxfId="188" priority="1" stopIfTrue="1" operator="greaterThan">
      <formula>$E$7</formula>
    </cfRule>
    <cfRule type="cellIs" dxfId="187" priority="2" stopIfTrue="1" operator="equal">
      <formula>""</formula>
    </cfRule>
  </conditionalFormatting>
  <conditionalFormatting sqref="E8:U8">
    <cfRule type="cellIs" dxfId="186" priority="3" stopIfTrue="1" operator="greaterThan">
      <formula>$E$8</formula>
    </cfRule>
    <cfRule type="cellIs" dxfId="185" priority="4" stopIfTrue="1" operator="equal">
      <formula>""</formula>
    </cfRule>
  </conditionalFormatting>
  <conditionalFormatting sqref="E9:U9">
    <cfRule type="cellIs" dxfId="184" priority="5" stopIfTrue="1" operator="greaterThan">
      <formula>$E$9</formula>
    </cfRule>
    <cfRule type="cellIs" dxfId="183" priority="6" stopIfTrue="1" operator="equal">
      <formula>""</formula>
    </cfRule>
  </conditionalFormatting>
  <conditionalFormatting sqref="E10:U10">
    <cfRule type="cellIs" dxfId="182" priority="7" stopIfTrue="1" operator="greaterThan">
      <formula>$E$10</formula>
    </cfRule>
    <cfRule type="cellIs" dxfId="181" priority="8" stopIfTrue="1" operator="equal">
      <formula>""</formula>
    </cfRule>
  </conditionalFormatting>
  <conditionalFormatting sqref="E11:U11">
    <cfRule type="cellIs" dxfId="180" priority="9" stopIfTrue="1" operator="greaterThan">
      <formula>$E$11</formula>
    </cfRule>
    <cfRule type="cellIs" dxfId="179" priority="10" stopIfTrue="1" operator="equal">
      <formula>""</formula>
    </cfRule>
  </conditionalFormatting>
  <conditionalFormatting sqref="E12:U12">
    <cfRule type="cellIs" dxfId="178" priority="11" stopIfTrue="1" operator="greaterThan">
      <formula>$E$12</formula>
    </cfRule>
    <cfRule type="cellIs" dxfId="177" priority="12" stopIfTrue="1" operator="equal">
      <formula>""</formula>
    </cfRule>
  </conditionalFormatting>
  <conditionalFormatting sqref="E13:U13">
    <cfRule type="cellIs" dxfId="176" priority="13" stopIfTrue="1" operator="greaterThan">
      <formula>$E$13</formula>
    </cfRule>
    <cfRule type="cellIs" dxfId="175" priority="14" stopIfTrue="1" operator="equal">
      <formula>""</formula>
    </cfRule>
  </conditionalFormatting>
  <conditionalFormatting sqref="E14:U14">
    <cfRule type="cellIs" dxfId="174" priority="15" stopIfTrue="1" operator="lessThan">
      <formula>$E$14</formula>
    </cfRule>
    <cfRule type="cellIs" dxfId="173" priority="16" stopIfTrue="1" operator="greaterThan">
      <formula>0</formula>
    </cfRule>
  </conditionalFormatting>
  <conditionalFormatting sqref="E15:U15">
    <cfRule type="cellIs" dxfId="172" priority="17" stopIfTrue="1" operator="lessThan">
      <formula>$E$15</formula>
    </cfRule>
    <cfRule type="cellIs" dxfId="171" priority="18" stopIfTrue="1" operator="greaterThan">
      <formula>0</formula>
    </cfRule>
  </conditionalFormatting>
  <conditionalFormatting sqref="E16:U16">
    <cfRule type="cellIs" dxfId="170" priority="19" stopIfTrue="1" operator="lessThan">
      <formula>$E$16</formula>
    </cfRule>
    <cfRule type="cellIs" dxfId="169" priority="20" stopIfTrue="1" operator="greaterThan">
      <formula>0</formula>
    </cfRule>
  </conditionalFormatting>
  <conditionalFormatting sqref="E17:U17">
    <cfRule type="cellIs" dxfId="168" priority="21" stopIfTrue="1" operator="lessThan">
      <formula>$E$17</formula>
    </cfRule>
    <cfRule type="cellIs" dxfId="167" priority="22" stopIfTrue="1" operator="greaterThan">
      <formula>0</formula>
    </cfRule>
  </conditionalFormatting>
  <conditionalFormatting sqref="C20:U20">
    <cfRule type="cellIs" dxfId="166" priority="23" stopIfTrue="1" operator="equal">
      <formula>$D$22</formula>
    </cfRule>
    <cfRule type="cellIs" dxfId="165" priority="24" stopIfTrue="1" operator="equal">
      <formula>$D$23</formula>
    </cfRule>
    <cfRule type="cellIs" dxfId="164" priority="25" stopIfTrue="1" operator="equal">
      <formula>$D$24</formula>
    </cfRule>
    <cfRule type="cellIs" dxfId="163" priority="26" stopIfTrue="1" operator="equal">
      <formula>$D$25</formula>
    </cfRule>
    <cfRule type="cellIs" dxfId="162" priority="27" stopIfTrue="1" operator="equal">
      <formula>$D$26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P7" activePane="bottomRight" state="frozen"/>
      <selection pane="topRight" activeCell="D1" sqref="D1"/>
      <selection pane="bottomLeft" activeCell="A6" sqref="A6"/>
      <selection pane="bottomRight" activeCell="U14" sqref="U14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36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1295</v>
      </c>
      <c r="G6" s="1">
        <v>1327</v>
      </c>
      <c r="H6" s="1">
        <v>1643</v>
      </c>
      <c r="I6" s="1">
        <v>1655</v>
      </c>
      <c r="J6" s="1">
        <v>1720</v>
      </c>
      <c r="K6" s="1">
        <v>1816</v>
      </c>
      <c r="L6" s="1">
        <v>1910</v>
      </c>
      <c r="M6" s="1">
        <v>1913</v>
      </c>
      <c r="N6" s="1">
        <v>2033</v>
      </c>
      <c r="O6" s="1">
        <v>2213</v>
      </c>
      <c r="P6" s="1">
        <v>2241</v>
      </c>
      <c r="Q6" s="1">
        <v>2246</v>
      </c>
      <c r="R6" s="1">
        <v>2442</v>
      </c>
      <c r="S6" s="1">
        <v>2446</v>
      </c>
      <c r="T6" s="1">
        <v>2159</v>
      </c>
      <c r="U6" s="1">
        <v>1963</v>
      </c>
    </row>
    <row r="7" spans="1:69">
      <c r="A7" s="10">
        <v>11451</v>
      </c>
      <c r="B7" s="10">
        <v>264010</v>
      </c>
      <c r="C7" s="9" t="s">
        <v>14</v>
      </c>
      <c r="D7" s="3" t="s">
        <v>15</v>
      </c>
      <c r="E7" s="3">
        <v>150</v>
      </c>
      <c r="F7" s="5">
        <v>100</v>
      </c>
      <c r="G7" s="5">
        <v>100</v>
      </c>
      <c r="H7" s="5">
        <v>100</v>
      </c>
      <c r="I7" s="5">
        <v>100</v>
      </c>
      <c r="J7" s="5">
        <v>100</v>
      </c>
      <c r="K7" s="5">
        <v>100</v>
      </c>
      <c r="L7" s="5">
        <v>100</v>
      </c>
      <c r="M7" s="5">
        <v>125</v>
      </c>
      <c r="N7" s="5">
        <v>125</v>
      </c>
      <c r="O7" s="5"/>
      <c r="P7" s="5">
        <v>125</v>
      </c>
      <c r="Q7" s="5">
        <v>100</v>
      </c>
      <c r="R7" s="5">
        <v>100</v>
      </c>
      <c r="S7" s="5">
        <v>150</v>
      </c>
      <c r="T7" s="5">
        <v>125</v>
      </c>
      <c r="U7" s="5">
        <v>100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11451</v>
      </c>
      <c r="B8" s="10">
        <v>264011</v>
      </c>
      <c r="C8" s="3" t="s">
        <v>14</v>
      </c>
      <c r="D8" s="3" t="s">
        <v>16</v>
      </c>
      <c r="E8" s="3">
        <v>100</v>
      </c>
      <c r="F8" s="5">
        <v>100</v>
      </c>
      <c r="G8" s="5">
        <v>100</v>
      </c>
      <c r="H8" s="5">
        <v>100</v>
      </c>
      <c r="I8" s="5">
        <v>100</v>
      </c>
      <c r="J8" s="5">
        <v>100</v>
      </c>
      <c r="K8" s="5">
        <v>100</v>
      </c>
      <c r="L8" s="5">
        <v>100</v>
      </c>
      <c r="M8" s="5">
        <v>100</v>
      </c>
      <c r="N8" s="5">
        <v>100</v>
      </c>
      <c r="O8" s="5"/>
      <c r="P8" s="5">
        <v>100</v>
      </c>
      <c r="Q8" s="5">
        <v>100</v>
      </c>
      <c r="R8" s="5">
        <v>50</v>
      </c>
      <c r="S8" s="5">
        <v>100</v>
      </c>
      <c r="T8" s="5">
        <v>100</v>
      </c>
      <c r="U8" s="5">
        <v>100</v>
      </c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11451</v>
      </c>
      <c r="B9" s="10">
        <v>264012</v>
      </c>
      <c r="C9" s="3" t="s">
        <v>14</v>
      </c>
      <c r="D9" s="3" t="s">
        <v>17</v>
      </c>
      <c r="E9" s="3">
        <v>100</v>
      </c>
      <c r="F9" s="5">
        <v>100</v>
      </c>
      <c r="G9" s="5">
        <v>100</v>
      </c>
      <c r="H9" s="5">
        <v>25</v>
      </c>
      <c r="I9" s="5">
        <v>50</v>
      </c>
      <c r="J9" s="5">
        <v>100</v>
      </c>
      <c r="K9" s="5">
        <v>50</v>
      </c>
      <c r="L9" s="5">
        <v>100</v>
      </c>
      <c r="M9" s="5">
        <v>100</v>
      </c>
      <c r="N9" s="5">
        <v>100</v>
      </c>
      <c r="O9" s="5"/>
      <c r="P9" s="5">
        <v>100</v>
      </c>
      <c r="Q9" s="5">
        <v>100</v>
      </c>
      <c r="R9" s="5">
        <v>50</v>
      </c>
      <c r="S9" s="5">
        <v>100</v>
      </c>
      <c r="T9" s="5">
        <v>100</v>
      </c>
      <c r="U9" s="5">
        <v>100</v>
      </c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11451</v>
      </c>
      <c r="B10" s="10">
        <v>264013</v>
      </c>
      <c r="C10" s="3" t="s">
        <v>14</v>
      </c>
      <c r="D10" s="3" t="s">
        <v>18</v>
      </c>
      <c r="E10" s="3">
        <v>150</v>
      </c>
      <c r="F10" s="5">
        <v>125</v>
      </c>
      <c r="G10" s="5">
        <v>100</v>
      </c>
      <c r="H10" s="5">
        <v>100</v>
      </c>
      <c r="I10" s="5">
        <v>100</v>
      </c>
      <c r="J10" s="5">
        <v>50</v>
      </c>
      <c r="K10" s="5">
        <v>50</v>
      </c>
      <c r="L10" s="5">
        <v>125</v>
      </c>
      <c r="M10" s="5">
        <v>125</v>
      </c>
      <c r="N10" s="5">
        <v>125</v>
      </c>
      <c r="O10" s="5"/>
      <c r="P10" s="5">
        <v>125</v>
      </c>
      <c r="Q10" s="5">
        <v>100</v>
      </c>
      <c r="R10" s="5">
        <v>100</v>
      </c>
      <c r="S10" s="5">
        <v>125</v>
      </c>
      <c r="T10" s="5">
        <v>125</v>
      </c>
      <c r="U10" s="5">
        <v>100</v>
      </c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11451</v>
      </c>
      <c r="B11" s="10">
        <v>264014</v>
      </c>
      <c r="C11" s="3" t="s">
        <v>14</v>
      </c>
      <c r="D11" s="3" t="s">
        <v>19</v>
      </c>
      <c r="E11" s="3">
        <v>150</v>
      </c>
      <c r="F11" s="5">
        <v>125</v>
      </c>
      <c r="G11" s="5">
        <v>0</v>
      </c>
      <c r="H11" s="5">
        <v>125</v>
      </c>
      <c r="I11" s="5">
        <v>100</v>
      </c>
      <c r="J11" s="5">
        <v>25</v>
      </c>
      <c r="K11" s="5">
        <v>0</v>
      </c>
      <c r="L11" s="5">
        <v>125</v>
      </c>
      <c r="M11" s="5">
        <v>125</v>
      </c>
      <c r="N11" s="5">
        <v>150</v>
      </c>
      <c r="O11" s="5"/>
      <c r="P11" s="5">
        <v>125</v>
      </c>
      <c r="Q11" s="5">
        <v>125</v>
      </c>
      <c r="R11" s="5">
        <v>100</v>
      </c>
      <c r="S11" s="5">
        <v>150</v>
      </c>
      <c r="T11" s="5">
        <v>100</v>
      </c>
      <c r="U11" s="5">
        <v>125</v>
      </c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11451</v>
      </c>
      <c r="B12" s="10">
        <v>264015</v>
      </c>
      <c r="C12" s="3" t="s">
        <v>14</v>
      </c>
      <c r="D12" s="3" t="s">
        <v>20</v>
      </c>
      <c r="E12" s="3">
        <v>200</v>
      </c>
      <c r="F12" s="5">
        <v>150</v>
      </c>
      <c r="G12" s="5">
        <v>150</v>
      </c>
      <c r="H12" s="5">
        <v>150</v>
      </c>
      <c r="I12" s="5">
        <v>100</v>
      </c>
      <c r="J12" s="5">
        <v>75</v>
      </c>
      <c r="K12" s="5">
        <v>25</v>
      </c>
      <c r="L12" s="5">
        <v>150</v>
      </c>
      <c r="M12" s="5">
        <v>150</v>
      </c>
      <c r="N12" s="5">
        <v>150</v>
      </c>
      <c r="O12" s="5"/>
      <c r="P12" s="5">
        <v>150</v>
      </c>
      <c r="Q12" s="5">
        <v>125</v>
      </c>
      <c r="R12" s="5">
        <v>125</v>
      </c>
      <c r="S12" s="5">
        <v>150</v>
      </c>
      <c r="T12" s="5">
        <v>125</v>
      </c>
      <c r="U12" s="5">
        <v>150</v>
      </c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11451</v>
      </c>
      <c r="B13" s="10">
        <v>264016</v>
      </c>
      <c r="C13" s="3" t="s">
        <v>14</v>
      </c>
      <c r="D13" s="3" t="s">
        <v>21</v>
      </c>
      <c r="E13" s="3">
        <v>150</v>
      </c>
      <c r="F13" s="5">
        <v>0</v>
      </c>
      <c r="G13" s="5">
        <v>50</v>
      </c>
      <c r="H13" s="5">
        <v>0</v>
      </c>
      <c r="I13" s="5">
        <v>0</v>
      </c>
      <c r="J13" s="5">
        <v>0</v>
      </c>
      <c r="K13" s="5">
        <v>0</v>
      </c>
      <c r="L13" s="5">
        <v>125</v>
      </c>
      <c r="M13" s="5">
        <v>0</v>
      </c>
      <c r="N13" s="5">
        <v>150</v>
      </c>
      <c r="O13" s="5"/>
      <c r="P13" s="5">
        <v>100</v>
      </c>
      <c r="Q13" s="5">
        <v>75</v>
      </c>
      <c r="R13" s="5">
        <v>75</v>
      </c>
      <c r="S13" s="5">
        <v>125</v>
      </c>
      <c r="T13" s="5">
        <v>0</v>
      </c>
      <c r="U13" s="5">
        <v>75</v>
      </c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11451</v>
      </c>
      <c r="B14" s="10">
        <v>264017</v>
      </c>
      <c r="C14" s="11" t="s">
        <v>22</v>
      </c>
      <c r="D14" s="11" t="s">
        <v>23</v>
      </c>
      <c r="E14" s="11">
        <v>-50</v>
      </c>
      <c r="F14" s="12">
        <v>0</v>
      </c>
      <c r="G14" s="12">
        <v>0</v>
      </c>
      <c r="H14" s="12">
        <v>0</v>
      </c>
      <c r="I14" s="12">
        <v>-25</v>
      </c>
      <c r="J14" s="12">
        <v>-10</v>
      </c>
      <c r="K14" s="12">
        <v>-25</v>
      </c>
      <c r="L14" s="12">
        <v>0</v>
      </c>
      <c r="M14" s="12">
        <v>0</v>
      </c>
      <c r="N14" s="12">
        <v>0</v>
      </c>
      <c r="O14" s="12"/>
      <c r="P14" s="12">
        <v>-5</v>
      </c>
      <c r="Q14" s="12">
        <v>-5</v>
      </c>
      <c r="R14" s="12"/>
      <c r="S14" s="12"/>
      <c r="T14" s="12"/>
      <c r="U14" s="12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11451</v>
      </c>
      <c r="B15" s="10">
        <v>264018</v>
      </c>
      <c r="C15" s="11" t="s">
        <v>22</v>
      </c>
      <c r="D15" s="11" t="s">
        <v>24</v>
      </c>
      <c r="E15" s="11">
        <v>-50</v>
      </c>
      <c r="F15" s="12">
        <v>0</v>
      </c>
      <c r="G15" s="12">
        <v>0</v>
      </c>
      <c r="H15" s="12">
        <v>0</v>
      </c>
      <c r="I15" s="12">
        <v>-50</v>
      </c>
      <c r="J15" s="12">
        <v>-10</v>
      </c>
      <c r="K15" s="12">
        <v>0</v>
      </c>
      <c r="L15" s="12">
        <v>0</v>
      </c>
      <c r="M15" s="12">
        <v>0</v>
      </c>
      <c r="N15" s="12">
        <v>0</v>
      </c>
      <c r="O15" s="12"/>
      <c r="P15" s="12">
        <v>-10</v>
      </c>
      <c r="Q15" s="12">
        <v>-10</v>
      </c>
      <c r="R15" s="12"/>
      <c r="S15" s="12"/>
      <c r="T15" s="12"/>
      <c r="U15" s="12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11451</v>
      </c>
      <c r="B16" s="10">
        <v>264019</v>
      </c>
      <c r="C16" s="11" t="s">
        <v>22</v>
      </c>
      <c r="D16" s="11" t="s">
        <v>25</v>
      </c>
      <c r="E16" s="11">
        <v>-50</v>
      </c>
      <c r="F16" s="12">
        <v>0</v>
      </c>
      <c r="G16" s="12">
        <v>0</v>
      </c>
      <c r="H16" s="12">
        <v>0</v>
      </c>
      <c r="I16" s="12">
        <v>-50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/>
      <c r="P16" s="12">
        <v>0</v>
      </c>
      <c r="Q16" s="12">
        <v>0</v>
      </c>
      <c r="R16" s="12">
        <v>-10</v>
      </c>
      <c r="S16" s="12"/>
      <c r="T16" s="12"/>
      <c r="U16" s="12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11451</v>
      </c>
      <c r="B17" s="10">
        <v>264020</v>
      </c>
      <c r="C17" s="11" t="s">
        <v>22</v>
      </c>
      <c r="D17" s="11" t="s">
        <v>26</v>
      </c>
      <c r="E17" s="11">
        <v>-10</v>
      </c>
      <c r="F17" s="12">
        <v>0</v>
      </c>
      <c r="G17" s="12">
        <v>0</v>
      </c>
      <c r="H17" s="12">
        <v>0</v>
      </c>
      <c r="I17" s="12">
        <v>-10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/>
      <c r="P17" s="12">
        <v>-10</v>
      </c>
      <c r="Q17" s="12">
        <v>0</v>
      </c>
      <c r="R17" s="12"/>
      <c r="S17" s="12"/>
      <c r="T17" s="12"/>
      <c r="U17" s="12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C19" t="s">
        <v>27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C20" t="s">
        <v>28</v>
      </c>
      <c r="F20" s="13">
        <f>SUM($F$7:$F$17)</f>
        <v>700</v>
      </c>
      <c r="G20" s="13">
        <f>SUM($G$7:$G$17)</f>
        <v>600</v>
      </c>
      <c r="H20" s="13">
        <f>SUM($H$7:$H$17)</f>
        <v>600</v>
      </c>
      <c r="I20" s="13">
        <f>SUM($I$7:$I$17)</f>
        <v>415</v>
      </c>
      <c r="J20" s="13">
        <f>SUM($J$7:$J$17)</f>
        <v>430</v>
      </c>
      <c r="K20" s="13">
        <f>SUM($K$7:$K$17)</f>
        <v>300</v>
      </c>
      <c r="L20" s="13">
        <f>SUM($L$7:$L$17)</f>
        <v>825</v>
      </c>
      <c r="M20" s="13">
        <f>SUM($M$7:$M$17)</f>
        <v>725</v>
      </c>
      <c r="N20" s="13">
        <f>SUM($N$7:$N$17)</f>
        <v>900</v>
      </c>
      <c r="O20" s="13">
        <f>SUM($O$7:$O$17)</f>
        <v>0</v>
      </c>
      <c r="P20" s="13">
        <f>SUM($P$7:$P$17)</f>
        <v>800</v>
      </c>
      <c r="Q20" s="13">
        <f>SUM($Q$7:$Q$17)</f>
        <v>710</v>
      </c>
      <c r="R20" s="13">
        <f>SUM($R$7:$R$17)</f>
        <v>590</v>
      </c>
      <c r="S20" s="13">
        <f>SUM($S$7:$S$17)</f>
        <v>900</v>
      </c>
      <c r="T20" s="13">
        <f>SUM($T$7:$T$17)</f>
        <v>675</v>
      </c>
      <c r="U20" s="13">
        <f>SUM($U$7:$U$17)</f>
        <v>750</v>
      </c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D21" t="s">
        <v>30</v>
      </c>
      <c r="E21" t="s">
        <v>31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phoneticPr fontId="7" type="noConversion"/>
  <conditionalFormatting sqref="E7:U7">
    <cfRule type="cellIs" dxfId="161" priority="1" stopIfTrue="1" operator="greaterThan">
      <formula>$E$7</formula>
    </cfRule>
    <cfRule type="cellIs" dxfId="160" priority="2" stopIfTrue="1" operator="equal">
      <formula>""</formula>
    </cfRule>
  </conditionalFormatting>
  <conditionalFormatting sqref="E8:U8">
    <cfRule type="cellIs" dxfId="159" priority="3" stopIfTrue="1" operator="greaterThan">
      <formula>$E$8</formula>
    </cfRule>
    <cfRule type="cellIs" dxfId="158" priority="4" stopIfTrue="1" operator="equal">
      <formula>""</formula>
    </cfRule>
  </conditionalFormatting>
  <conditionalFormatting sqref="E9:U9">
    <cfRule type="cellIs" dxfId="157" priority="5" stopIfTrue="1" operator="greaterThan">
      <formula>$E$9</formula>
    </cfRule>
    <cfRule type="cellIs" dxfId="156" priority="6" stopIfTrue="1" operator="equal">
      <formula>""</formula>
    </cfRule>
  </conditionalFormatting>
  <conditionalFormatting sqref="E10:U10">
    <cfRule type="cellIs" dxfId="155" priority="7" stopIfTrue="1" operator="greaterThan">
      <formula>$E$10</formula>
    </cfRule>
    <cfRule type="cellIs" dxfId="154" priority="8" stopIfTrue="1" operator="equal">
      <formula>""</formula>
    </cfRule>
  </conditionalFormatting>
  <conditionalFormatting sqref="E11:U11">
    <cfRule type="cellIs" dxfId="153" priority="9" stopIfTrue="1" operator="greaterThan">
      <formula>$E$11</formula>
    </cfRule>
    <cfRule type="cellIs" dxfId="152" priority="10" stopIfTrue="1" operator="equal">
      <formula>""</formula>
    </cfRule>
  </conditionalFormatting>
  <conditionalFormatting sqref="E12:U12">
    <cfRule type="cellIs" dxfId="151" priority="11" stopIfTrue="1" operator="greaterThan">
      <formula>$E$12</formula>
    </cfRule>
    <cfRule type="cellIs" dxfId="150" priority="12" stopIfTrue="1" operator="equal">
      <formula>""</formula>
    </cfRule>
  </conditionalFormatting>
  <conditionalFormatting sqref="E13:U13">
    <cfRule type="cellIs" dxfId="149" priority="13" stopIfTrue="1" operator="greaterThan">
      <formula>$E$13</formula>
    </cfRule>
    <cfRule type="cellIs" dxfId="148" priority="14" stopIfTrue="1" operator="equal">
      <formula>""</formula>
    </cfRule>
  </conditionalFormatting>
  <conditionalFormatting sqref="E14:U14">
    <cfRule type="cellIs" dxfId="147" priority="15" stopIfTrue="1" operator="lessThan">
      <formula>$E$14</formula>
    </cfRule>
    <cfRule type="cellIs" dxfId="146" priority="16" stopIfTrue="1" operator="greaterThan">
      <formula>0</formula>
    </cfRule>
  </conditionalFormatting>
  <conditionalFormatting sqref="E15:U15">
    <cfRule type="cellIs" dxfId="145" priority="17" stopIfTrue="1" operator="lessThan">
      <formula>$E$15</formula>
    </cfRule>
    <cfRule type="cellIs" dxfId="144" priority="18" stopIfTrue="1" operator="greaterThan">
      <formula>0</formula>
    </cfRule>
  </conditionalFormatting>
  <conditionalFormatting sqref="E16:U16">
    <cfRule type="cellIs" dxfId="143" priority="19" stopIfTrue="1" operator="lessThan">
      <formula>$E$16</formula>
    </cfRule>
    <cfRule type="cellIs" dxfId="142" priority="20" stopIfTrue="1" operator="greaterThan">
      <formula>0</formula>
    </cfRule>
  </conditionalFormatting>
  <conditionalFormatting sqref="E17:U17">
    <cfRule type="cellIs" dxfId="141" priority="21" stopIfTrue="1" operator="lessThan">
      <formula>$E$17</formula>
    </cfRule>
    <cfRule type="cellIs" dxfId="140" priority="22" stopIfTrue="1" operator="greaterThan">
      <formula>0</formula>
    </cfRule>
  </conditionalFormatting>
  <conditionalFormatting sqref="C20:U20">
    <cfRule type="cellIs" dxfId="139" priority="23" stopIfTrue="1" operator="equal">
      <formula>$D$22</formula>
    </cfRule>
    <cfRule type="cellIs" dxfId="138" priority="24" stopIfTrue="1" operator="equal">
      <formula>$D$23</formula>
    </cfRule>
    <cfRule type="cellIs" dxfId="137" priority="25" stopIfTrue="1" operator="equal">
      <formula>$D$24</formula>
    </cfRule>
    <cfRule type="cellIs" dxfId="136" priority="26" stopIfTrue="1" operator="equal">
      <formula>$D$25</formula>
    </cfRule>
    <cfRule type="cellIs" dxfId="135" priority="27" stopIfTrue="1" operator="equal">
      <formula>$D$26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P7" activePane="bottomRight" state="frozen"/>
      <selection pane="topRight" activeCell="D1" sqref="D1"/>
      <selection pane="bottomLeft" activeCell="A6" sqref="A6"/>
      <selection pane="bottomRight" activeCell="U8" sqref="U8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36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1295</v>
      </c>
      <c r="G6" s="1">
        <v>1327</v>
      </c>
      <c r="H6" s="1">
        <v>1643</v>
      </c>
      <c r="I6" s="1">
        <v>1655</v>
      </c>
      <c r="J6" s="1">
        <v>1720</v>
      </c>
      <c r="K6" s="1">
        <v>1816</v>
      </c>
      <c r="L6" s="1">
        <v>1910</v>
      </c>
      <c r="M6" s="1">
        <v>1913</v>
      </c>
      <c r="N6" s="1">
        <v>2033</v>
      </c>
      <c r="O6" s="1">
        <v>2213</v>
      </c>
      <c r="P6" s="1">
        <v>2241</v>
      </c>
      <c r="Q6" s="1">
        <v>2246</v>
      </c>
      <c r="R6" s="1">
        <v>2442</v>
      </c>
      <c r="S6" s="1">
        <v>2446</v>
      </c>
      <c r="T6" s="1">
        <v>2159</v>
      </c>
      <c r="U6" s="1">
        <v>1963</v>
      </c>
    </row>
    <row r="7" spans="1:69">
      <c r="A7" s="10">
        <v>11451</v>
      </c>
      <c r="B7" s="10">
        <v>264010</v>
      </c>
      <c r="C7" s="9" t="s">
        <v>14</v>
      </c>
      <c r="D7" s="3" t="s">
        <v>15</v>
      </c>
      <c r="E7" s="3">
        <v>150</v>
      </c>
      <c r="F7" s="5">
        <v>120</v>
      </c>
      <c r="G7" s="5">
        <v>50</v>
      </c>
      <c r="H7" s="5">
        <v>105</v>
      </c>
      <c r="I7" s="5">
        <v>50</v>
      </c>
      <c r="J7" s="5">
        <v>50</v>
      </c>
      <c r="K7" s="5">
        <v>15</v>
      </c>
      <c r="L7" s="5">
        <v>140</v>
      </c>
      <c r="M7" s="5">
        <v>100</v>
      </c>
      <c r="N7" s="5">
        <v>140</v>
      </c>
      <c r="O7" s="5"/>
      <c r="P7" s="5">
        <v>120</v>
      </c>
      <c r="Q7" s="5">
        <v>110</v>
      </c>
      <c r="R7" s="5">
        <v>90</v>
      </c>
      <c r="S7" s="5">
        <v>150</v>
      </c>
      <c r="T7" s="5">
        <v>120</v>
      </c>
      <c r="U7" s="5">
        <v>130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11451</v>
      </c>
      <c r="B8" s="10">
        <v>264011</v>
      </c>
      <c r="C8" s="3" t="s">
        <v>14</v>
      </c>
      <c r="D8" s="3" t="s">
        <v>16</v>
      </c>
      <c r="E8" s="3">
        <v>100</v>
      </c>
      <c r="F8" s="5">
        <v>85</v>
      </c>
      <c r="G8" s="5">
        <v>20</v>
      </c>
      <c r="H8" s="5">
        <v>75</v>
      </c>
      <c r="I8" s="5">
        <v>20</v>
      </c>
      <c r="J8" s="5">
        <v>20</v>
      </c>
      <c r="K8" s="5">
        <v>20</v>
      </c>
      <c r="L8" s="5">
        <v>90</v>
      </c>
      <c r="M8" s="5">
        <v>75</v>
      </c>
      <c r="N8" s="5">
        <v>100</v>
      </c>
      <c r="O8" s="5"/>
      <c r="P8" s="5">
        <v>100</v>
      </c>
      <c r="Q8" s="5">
        <v>90</v>
      </c>
      <c r="R8" s="5">
        <v>60</v>
      </c>
      <c r="S8" s="5">
        <v>100</v>
      </c>
      <c r="T8" s="5">
        <v>100</v>
      </c>
      <c r="U8" s="5">
        <v>100</v>
      </c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11451</v>
      </c>
      <c r="B9" s="10">
        <v>264012</v>
      </c>
      <c r="C9" s="3" t="s">
        <v>14</v>
      </c>
      <c r="D9" s="3" t="s">
        <v>17</v>
      </c>
      <c r="E9" s="3">
        <v>100</v>
      </c>
      <c r="F9" s="5">
        <v>85</v>
      </c>
      <c r="G9" s="5">
        <v>20</v>
      </c>
      <c r="H9" s="5">
        <v>20</v>
      </c>
      <c r="I9" s="5">
        <v>20</v>
      </c>
      <c r="J9" s="5">
        <v>30</v>
      </c>
      <c r="K9" s="5">
        <v>20</v>
      </c>
      <c r="L9" s="5">
        <v>95</v>
      </c>
      <c r="M9" s="5">
        <v>90</v>
      </c>
      <c r="N9" s="5">
        <v>90</v>
      </c>
      <c r="O9" s="5"/>
      <c r="P9" s="5">
        <v>80</v>
      </c>
      <c r="Q9" s="5">
        <v>90</v>
      </c>
      <c r="R9" s="5">
        <v>60</v>
      </c>
      <c r="S9" s="5">
        <v>100</v>
      </c>
      <c r="T9" s="5">
        <v>80</v>
      </c>
      <c r="U9" s="5">
        <v>100</v>
      </c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11451</v>
      </c>
      <c r="B10" s="10">
        <v>264013</v>
      </c>
      <c r="C10" s="3" t="s">
        <v>14</v>
      </c>
      <c r="D10" s="3" t="s">
        <v>18</v>
      </c>
      <c r="E10" s="3">
        <v>150</v>
      </c>
      <c r="F10" s="5">
        <v>130</v>
      </c>
      <c r="G10" s="5">
        <v>50</v>
      </c>
      <c r="H10" s="5">
        <v>65</v>
      </c>
      <c r="I10" s="5">
        <v>30</v>
      </c>
      <c r="J10" s="5">
        <v>50</v>
      </c>
      <c r="K10" s="5">
        <v>30</v>
      </c>
      <c r="L10" s="5">
        <v>150</v>
      </c>
      <c r="M10" s="5">
        <v>90</v>
      </c>
      <c r="N10" s="5">
        <v>150</v>
      </c>
      <c r="O10" s="5"/>
      <c r="P10" s="5">
        <v>130</v>
      </c>
      <c r="Q10" s="5">
        <v>120</v>
      </c>
      <c r="R10" s="5">
        <v>100</v>
      </c>
      <c r="S10" s="5">
        <v>150</v>
      </c>
      <c r="T10" s="5">
        <v>130</v>
      </c>
      <c r="U10" s="5">
        <v>110</v>
      </c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11451</v>
      </c>
      <c r="B11" s="10">
        <v>264014</v>
      </c>
      <c r="C11" s="3" t="s">
        <v>14</v>
      </c>
      <c r="D11" s="3" t="s">
        <v>19</v>
      </c>
      <c r="E11" s="3">
        <v>150</v>
      </c>
      <c r="F11" s="5">
        <v>110</v>
      </c>
      <c r="G11" s="5">
        <v>10</v>
      </c>
      <c r="H11" s="5">
        <v>115</v>
      </c>
      <c r="I11" s="5">
        <v>50</v>
      </c>
      <c r="J11" s="5">
        <v>10</v>
      </c>
      <c r="K11" s="5">
        <v>10</v>
      </c>
      <c r="L11" s="5">
        <v>145</v>
      </c>
      <c r="M11" s="5">
        <v>90</v>
      </c>
      <c r="N11" s="5">
        <v>145</v>
      </c>
      <c r="O11" s="5"/>
      <c r="P11" s="5">
        <v>150</v>
      </c>
      <c r="Q11" s="5">
        <v>130</v>
      </c>
      <c r="R11" s="5">
        <v>75</v>
      </c>
      <c r="S11" s="5">
        <v>145</v>
      </c>
      <c r="T11" s="5">
        <v>120</v>
      </c>
      <c r="U11" s="5">
        <v>130</v>
      </c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11451</v>
      </c>
      <c r="B12" s="10">
        <v>264015</v>
      </c>
      <c r="C12" s="3" t="s">
        <v>14</v>
      </c>
      <c r="D12" s="3" t="s">
        <v>20</v>
      </c>
      <c r="E12" s="3">
        <v>200</v>
      </c>
      <c r="F12" s="5">
        <v>150</v>
      </c>
      <c r="G12" s="5">
        <v>50</v>
      </c>
      <c r="H12" s="5">
        <v>120</v>
      </c>
      <c r="I12" s="5">
        <v>50</v>
      </c>
      <c r="J12" s="5">
        <v>50</v>
      </c>
      <c r="K12" s="5">
        <v>40</v>
      </c>
      <c r="L12" s="5">
        <v>150</v>
      </c>
      <c r="M12" s="5">
        <v>90</v>
      </c>
      <c r="N12" s="5">
        <v>180</v>
      </c>
      <c r="O12" s="5"/>
      <c r="P12" s="5">
        <v>100</v>
      </c>
      <c r="Q12" s="5">
        <v>90</v>
      </c>
      <c r="R12" s="5">
        <v>80</v>
      </c>
      <c r="S12" s="5">
        <v>190</v>
      </c>
      <c r="T12" s="5">
        <v>90</v>
      </c>
      <c r="U12" s="5">
        <v>150</v>
      </c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11451</v>
      </c>
      <c r="B13" s="10">
        <v>264016</v>
      </c>
      <c r="C13" s="3" t="s">
        <v>14</v>
      </c>
      <c r="D13" s="3" t="s">
        <v>21</v>
      </c>
      <c r="E13" s="3">
        <v>150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140</v>
      </c>
      <c r="M13" s="5">
        <v>0</v>
      </c>
      <c r="N13" s="5">
        <v>140</v>
      </c>
      <c r="O13" s="5"/>
      <c r="P13" s="5">
        <v>100</v>
      </c>
      <c r="Q13" s="5">
        <v>90</v>
      </c>
      <c r="R13" s="5">
        <v>10</v>
      </c>
      <c r="S13" s="5">
        <v>140</v>
      </c>
      <c r="T13" s="5">
        <v>0</v>
      </c>
      <c r="U13" s="5">
        <v>110</v>
      </c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11451</v>
      </c>
      <c r="B14" s="10">
        <v>264017</v>
      </c>
      <c r="C14" s="11" t="s">
        <v>22</v>
      </c>
      <c r="D14" s="11" t="s">
        <v>23</v>
      </c>
      <c r="E14" s="11">
        <v>-50</v>
      </c>
      <c r="F14" s="12">
        <v>0</v>
      </c>
      <c r="G14" s="12">
        <v>0</v>
      </c>
      <c r="H14" s="12">
        <v>0</v>
      </c>
      <c r="I14" s="12">
        <v>-25</v>
      </c>
      <c r="J14" s="12">
        <v>-10</v>
      </c>
      <c r="K14" s="12">
        <v>-25</v>
      </c>
      <c r="L14" s="12">
        <v>0</v>
      </c>
      <c r="M14" s="12">
        <v>0</v>
      </c>
      <c r="N14" s="12">
        <v>0</v>
      </c>
      <c r="O14" s="12"/>
      <c r="P14" s="12">
        <v>-5</v>
      </c>
      <c r="Q14" s="12">
        <v>-5</v>
      </c>
      <c r="R14" s="12">
        <v>-5</v>
      </c>
      <c r="S14" s="12"/>
      <c r="T14" s="12"/>
      <c r="U14" s="12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11451</v>
      </c>
      <c r="B15" s="10">
        <v>264018</v>
      </c>
      <c r="C15" s="11" t="s">
        <v>22</v>
      </c>
      <c r="D15" s="11" t="s">
        <v>24</v>
      </c>
      <c r="E15" s="11">
        <v>-50</v>
      </c>
      <c r="F15" s="12">
        <v>0</v>
      </c>
      <c r="G15" s="12">
        <v>0</v>
      </c>
      <c r="H15" s="12">
        <v>0</v>
      </c>
      <c r="I15" s="12">
        <v>-50</v>
      </c>
      <c r="J15" s="12">
        <v>-10</v>
      </c>
      <c r="K15" s="12">
        <v>-10</v>
      </c>
      <c r="L15" s="12">
        <v>0</v>
      </c>
      <c r="M15" s="12">
        <v>0</v>
      </c>
      <c r="N15" s="12">
        <v>0</v>
      </c>
      <c r="O15" s="12"/>
      <c r="P15" s="12">
        <v>-10</v>
      </c>
      <c r="Q15" s="12">
        <v>-10</v>
      </c>
      <c r="R15" s="12"/>
      <c r="S15" s="12"/>
      <c r="T15" s="12"/>
      <c r="U15" s="12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11451</v>
      </c>
      <c r="B16" s="10">
        <v>264019</v>
      </c>
      <c r="C16" s="11" t="s">
        <v>22</v>
      </c>
      <c r="D16" s="11" t="s">
        <v>25</v>
      </c>
      <c r="E16" s="11">
        <v>-50</v>
      </c>
      <c r="F16" s="12">
        <v>0</v>
      </c>
      <c r="G16" s="12">
        <v>0</v>
      </c>
      <c r="H16" s="12">
        <v>0</v>
      </c>
      <c r="I16" s="12">
        <v>-50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/>
      <c r="P16" s="12">
        <v>0</v>
      </c>
      <c r="Q16" s="12">
        <v>0</v>
      </c>
      <c r="R16" s="12"/>
      <c r="S16" s="12"/>
      <c r="T16" s="12"/>
      <c r="U16" s="12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11451</v>
      </c>
      <c r="B17" s="10">
        <v>264020</v>
      </c>
      <c r="C17" s="11" t="s">
        <v>22</v>
      </c>
      <c r="D17" s="11" t="s">
        <v>26</v>
      </c>
      <c r="E17" s="11">
        <v>-10</v>
      </c>
      <c r="F17" s="12">
        <v>0</v>
      </c>
      <c r="G17" s="12">
        <v>0</v>
      </c>
      <c r="H17" s="12">
        <v>0</v>
      </c>
      <c r="I17" s="12">
        <v>-10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/>
      <c r="P17" s="12">
        <v>-10</v>
      </c>
      <c r="Q17" s="12">
        <v>0</v>
      </c>
      <c r="R17" s="12"/>
      <c r="S17" s="12"/>
      <c r="T17" s="12"/>
      <c r="U17" s="12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C19" t="s">
        <v>27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C20" t="s">
        <v>28</v>
      </c>
      <c r="F20" s="13">
        <f>SUM($F$7:$F$17)</f>
        <v>680</v>
      </c>
      <c r="G20" s="13">
        <f>SUM($G$7:$G$17)</f>
        <v>200</v>
      </c>
      <c r="H20" s="13">
        <f>SUM($H$7:$H$17)</f>
        <v>500</v>
      </c>
      <c r="I20" s="13">
        <f>SUM($I$7:$I$17)</f>
        <v>85</v>
      </c>
      <c r="J20" s="13">
        <f>SUM($J$7:$J$17)</f>
        <v>190</v>
      </c>
      <c r="K20" s="13">
        <f>SUM($K$7:$K$17)</f>
        <v>100</v>
      </c>
      <c r="L20" s="13">
        <f>SUM($L$7:$L$17)</f>
        <v>910</v>
      </c>
      <c r="M20" s="13">
        <f>SUM($M$7:$M$17)</f>
        <v>535</v>
      </c>
      <c r="N20" s="13">
        <f>SUM($N$7:$N$17)</f>
        <v>945</v>
      </c>
      <c r="O20" s="13">
        <f>SUM($O$7:$O$17)</f>
        <v>0</v>
      </c>
      <c r="P20" s="13">
        <f>SUM($P$7:$P$17)</f>
        <v>755</v>
      </c>
      <c r="Q20" s="13">
        <f>SUM($Q$7:$Q$17)</f>
        <v>705</v>
      </c>
      <c r="R20" s="13">
        <f>SUM($R$7:$R$17)</f>
        <v>470</v>
      </c>
      <c r="S20" s="13">
        <f>SUM($S$7:$S$17)</f>
        <v>975</v>
      </c>
      <c r="T20" s="13">
        <f>SUM($T$7:$T$17)</f>
        <v>640</v>
      </c>
      <c r="U20" s="13">
        <f>SUM($U$7:$U$17)</f>
        <v>830</v>
      </c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D21" t="s">
        <v>30</v>
      </c>
      <c r="E21" t="s">
        <v>31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phoneticPr fontId="7" type="noConversion"/>
  <conditionalFormatting sqref="E7:U7">
    <cfRule type="cellIs" dxfId="134" priority="1" stopIfTrue="1" operator="greaterThan">
      <formula>$E$7</formula>
    </cfRule>
    <cfRule type="cellIs" dxfId="133" priority="2" stopIfTrue="1" operator="equal">
      <formula>""</formula>
    </cfRule>
  </conditionalFormatting>
  <conditionalFormatting sqref="E8:U8">
    <cfRule type="cellIs" dxfId="132" priority="3" stopIfTrue="1" operator="greaterThan">
      <formula>$E$8</formula>
    </cfRule>
    <cfRule type="cellIs" dxfId="131" priority="4" stopIfTrue="1" operator="equal">
      <formula>""</formula>
    </cfRule>
  </conditionalFormatting>
  <conditionalFormatting sqref="E9:U9">
    <cfRule type="cellIs" dxfId="130" priority="5" stopIfTrue="1" operator="greaterThan">
      <formula>$E$9</formula>
    </cfRule>
    <cfRule type="cellIs" dxfId="129" priority="6" stopIfTrue="1" operator="equal">
      <formula>""</formula>
    </cfRule>
  </conditionalFormatting>
  <conditionalFormatting sqref="E10:U10">
    <cfRule type="cellIs" dxfId="128" priority="7" stopIfTrue="1" operator="greaterThan">
      <formula>$E$10</formula>
    </cfRule>
    <cfRule type="cellIs" dxfId="127" priority="8" stopIfTrue="1" operator="equal">
      <formula>""</formula>
    </cfRule>
  </conditionalFormatting>
  <conditionalFormatting sqref="E11:U11">
    <cfRule type="cellIs" dxfId="126" priority="9" stopIfTrue="1" operator="greaterThan">
      <formula>$E$11</formula>
    </cfRule>
    <cfRule type="cellIs" dxfId="125" priority="10" stopIfTrue="1" operator="equal">
      <formula>""</formula>
    </cfRule>
  </conditionalFormatting>
  <conditionalFormatting sqref="E12:U12">
    <cfRule type="cellIs" dxfId="124" priority="11" stopIfTrue="1" operator="greaterThan">
      <formula>$E$12</formula>
    </cfRule>
    <cfRule type="cellIs" dxfId="123" priority="12" stopIfTrue="1" operator="equal">
      <formula>""</formula>
    </cfRule>
  </conditionalFormatting>
  <conditionalFormatting sqref="E13:U13">
    <cfRule type="cellIs" dxfId="122" priority="13" stopIfTrue="1" operator="greaterThan">
      <formula>$E$13</formula>
    </cfRule>
    <cfRule type="cellIs" dxfId="121" priority="14" stopIfTrue="1" operator="equal">
      <formula>""</formula>
    </cfRule>
  </conditionalFormatting>
  <conditionalFormatting sqref="E14:U14">
    <cfRule type="cellIs" dxfId="120" priority="15" stopIfTrue="1" operator="lessThan">
      <formula>$E$14</formula>
    </cfRule>
    <cfRule type="cellIs" dxfId="119" priority="16" stopIfTrue="1" operator="greaterThan">
      <formula>0</formula>
    </cfRule>
  </conditionalFormatting>
  <conditionalFormatting sqref="E15:U15">
    <cfRule type="cellIs" dxfId="118" priority="17" stopIfTrue="1" operator="lessThan">
      <formula>$E$15</formula>
    </cfRule>
    <cfRule type="cellIs" dxfId="117" priority="18" stopIfTrue="1" operator="greaterThan">
      <formula>0</formula>
    </cfRule>
  </conditionalFormatting>
  <conditionalFormatting sqref="E16:U16">
    <cfRule type="cellIs" dxfId="116" priority="19" stopIfTrue="1" operator="lessThan">
      <formula>$E$16</formula>
    </cfRule>
    <cfRule type="cellIs" dxfId="115" priority="20" stopIfTrue="1" operator="greaterThan">
      <formula>0</formula>
    </cfRule>
  </conditionalFormatting>
  <conditionalFormatting sqref="E17:U17">
    <cfRule type="cellIs" dxfId="114" priority="21" stopIfTrue="1" operator="lessThan">
      <formula>$E$17</formula>
    </cfRule>
    <cfRule type="cellIs" dxfId="113" priority="22" stopIfTrue="1" operator="greaterThan">
      <formula>0</formula>
    </cfRule>
  </conditionalFormatting>
  <conditionalFormatting sqref="C20:U20">
    <cfRule type="cellIs" dxfId="112" priority="23" stopIfTrue="1" operator="equal">
      <formula>$D$22</formula>
    </cfRule>
    <cfRule type="cellIs" dxfId="111" priority="24" stopIfTrue="1" operator="equal">
      <formula>$D$23</formula>
    </cfRule>
    <cfRule type="cellIs" dxfId="110" priority="25" stopIfTrue="1" operator="equal">
      <formula>$D$24</formula>
    </cfRule>
    <cfRule type="cellIs" dxfId="109" priority="26" stopIfTrue="1" operator="equal">
      <formula>$D$25</formula>
    </cfRule>
    <cfRule type="cellIs" dxfId="108" priority="27" stopIfTrue="1" operator="equal">
      <formula>$D$26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36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1295</v>
      </c>
      <c r="G6" s="1">
        <v>1327</v>
      </c>
      <c r="H6" s="1">
        <v>1643</v>
      </c>
      <c r="I6" s="1">
        <v>1655</v>
      </c>
      <c r="J6" s="1">
        <v>1720</v>
      </c>
      <c r="K6" s="1">
        <v>1816</v>
      </c>
      <c r="L6" s="1">
        <v>1910</v>
      </c>
      <c r="M6" s="1">
        <v>1913</v>
      </c>
      <c r="N6" s="1">
        <v>2033</v>
      </c>
      <c r="O6" s="1">
        <v>2213</v>
      </c>
      <c r="P6" s="1">
        <v>2241</v>
      </c>
      <c r="Q6" s="1">
        <v>2246</v>
      </c>
      <c r="R6" s="1">
        <v>2442</v>
      </c>
    </row>
    <row r="7" spans="1:69">
      <c r="A7" s="10">
        <v>11451</v>
      </c>
      <c r="B7" s="10">
        <v>264010</v>
      </c>
      <c r="C7" s="9" t="s">
        <v>14</v>
      </c>
      <c r="D7" s="3" t="s">
        <v>15</v>
      </c>
      <c r="E7" s="3">
        <v>150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11451</v>
      </c>
      <c r="B8" s="10">
        <v>264011</v>
      </c>
      <c r="C8" s="3" t="s">
        <v>14</v>
      </c>
      <c r="D8" s="3" t="s">
        <v>16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11451</v>
      </c>
      <c r="B9" s="10">
        <v>264012</v>
      </c>
      <c r="C9" s="3" t="s">
        <v>14</v>
      </c>
      <c r="D9" s="3" t="s">
        <v>17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11451</v>
      </c>
      <c r="B10" s="10">
        <v>264013</v>
      </c>
      <c r="C10" s="3" t="s">
        <v>14</v>
      </c>
      <c r="D10" s="3" t="s">
        <v>18</v>
      </c>
      <c r="E10" s="3">
        <v>150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11451</v>
      </c>
      <c r="B11" s="10">
        <v>264014</v>
      </c>
      <c r="C11" s="3" t="s">
        <v>14</v>
      </c>
      <c r="D11" s="3" t="s">
        <v>19</v>
      </c>
      <c r="E11" s="3">
        <v>150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11451</v>
      </c>
      <c r="B12" s="10">
        <v>264015</v>
      </c>
      <c r="C12" s="3" t="s">
        <v>14</v>
      </c>
      <c r="D12" s="3" t="s">
        <v>20</v>
      </c>
      <c r="E12" s="3">
        <v>200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11451</v>
      </c>
      <c r="B13" s="10">
        <v>264016</v>
      </c>
      <c r="C13" s="3" t="s">
        <v>14</v>
      </c>
      <c r="D13" s="3" t="s">
        <v>21</v>
      </c>
      <c r="E13" s="3">
        <v>150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11451</v>
      </c>
      <c r="B14" s="10">
        <v>264017</v>
      </c>
      <c r="C14" s="11" t="s">
        <v>22</v>
      </c>
      <c r="D14" s="11" t="s">
        <v>23</v>
      </c>
      <c r="E14" s="11">
        <v>-50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11451</v>
      </c>
      <c r="B15" s="10">
        <v>264018</v>
      </c>
      <c r="C15" s="11" t="s">
        <v>22</v>
      </c>
      <c r="D15" s="11" t="s">
        <v>24</v>
      </c>
      <c r="E15" s="11">
        <v>-50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11451</v>
      </c>
      <c r="B16" s="10">
        <v>264019</v>
      </c>
      <c r="C16" s="11" t="s">
        <v>22</v>
      </c>
      <c r="D16" s="11" t="s">
        <v>25</v>
      </c>
      <c r="E16" s="11">
        <v>-50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11451</v>
      </c>
      <c r="B17" s="10">
        <v>264020</v>
      </c>
      <c r="C17" s="11" t="s">
        <v>22</v>
      </c>
      <c r="D17" s="11" t="s">
        <v>26</v>
      </c>
      <c r="E17" s="11">
        <v>-10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C19" t="s">
        <v>27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C20" t="s">
        <v>28</v>
      </c>
      <c r="F20" s="13">
        <f>SUM($F$7:$F$17)</f>
        <v>0</v>
      </c>
      <c r="G20" s="13">
        <f>SUM($G$7:$G$17)</f>
        <v>0</v>
      </c>
      <c r="H20" s="13">
        <f>SUM($H$7:$H$17)</f>
        <v>0</v>
      </c>
      <c r="I20" s="13">
        <f>SUM($I$7:$I$17)</f>
        <v>0</v>
      </c>
      <c r="J20" s="13">
        <f>SUM($J$7:$J$17)</f>
        <v>0</v>
      </c>
      <c r="K20" s="13">
        <f>SUM($K$7:$K$17)</f>
        <v>0</v>
      </c>
      <c r="L20" s="13">
        <f>SUM($L$7:$L$17)</f>
        <v>0</v>
      </c>
      <c r="M20" s="13">
        <f>SUM($M$7:$M$17)</f>
        <v>0</v>
      </c>
      <c r="N20" s="13">
        <f>SUM($N$7:$N$17)</f>
        <v>0</v>
      </c>
      <c r="O20" s="13">
        <f>SUM($O$7:$O$17)</f>
        <v>0</v>
      </c>
      <c r="P20" s="13">
        <f>SUM($P$7:$P$17)</f>
        <v>0</v>
      </c>
      <c r="Q20" s="13">
        <f>SUM($Q$7:$Q$17)</f>
        <v>0</v>
      </c>
      <c r="R20" s="13">
        <f>SUM($R$7:$R$17)</f>
        <v>0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D21" t="s">
        <v>30</v>
      </c>
      <c r="E21" t="s">
        <v>31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phoneticPr fontId="7" type="noConversion"/>
  <conditionalFormatting sqref="E7:R7">
    <cfRule type="cellIs" dxfId="107" priority="1" stopIfTrue="1" operator="greaterThan">
      <formula>$E$7</formula>
    </cfRule>
    <cfRule type="cellIs" dxfId="106" priority="2" stopIfTrue="1" operator="equal">
      <formula>""</formula>
    </cfRule>
  </conditionalFormatting>
  <conditionalFormatting sqref="E8:R8">
    <cfRule type="cellIs" dxfId="105" priority="3" stopIfTrue="1" operator="greaterThan">
      <formula>$E$8</formula>
    </cfRule>
    <cfRule type="cellIs" dxfId="104" priority="4" stopIfTrue="1" operator="equal">
      <formula>""</formula>
    </cfRule>
  </conditionalFormatting>
  <conditionalFormatting sqref="E9:R9">
    <cfRule type="cellIs" dxfId="103" priority="5" stopIfTrue="1" operator="greaterThan">
      <formula>$E$9</formula>
    </cfRule>
    <cfRule type="cellIs" dxfId="102" priority="6" stopIfTrue="1" operator="equal">
      <formula>""</formula>
    </cfRule>
  </conditionalFormatting>
  <conditionalFormatting sqref="E10:R10">
    <cfRule type="cellIs" dxfId="101" priority="7" stopIfTrue="1" operator="greaterThan">
      <formula>$E$10</formula>
    </cfRule>
    <cfRule type="cellIs" dxfId="100" priority="8" stopIfTrue="1" operator="equal">
      <formula>""</formula>
    </cfRule>
  </conditionalFormatting>
  <conditionalFormatting sqref="E11:R11">
    <cfRule type="cellIs" dxfId="99" priority="9" stopIfTrue="1" operator="greaterThan">
      <formula>$E$11</formula>
    </cfRule>
    <cfRule type="cellIs" dxfId="98" priority="10" stopIfTrue="1" operator="equal">
      <formula>""</formula>
    </cfRule>
  </conditionalFormatting>
  <conditionalFormatting sqref="E12:R12">
    <cfRule type="cellIs" dxfId="97" priority="11" stopIfTrue="1" operator="greaterThan">
      <formula>$E$12</formula>
    </cfRule>
    <cfRule type="cellIs" dxfId="96" priority="12" stopIfTrue="1" operator="equal">
      <formula>""</formula>
    </cfRule>
  </conditionalFormatting>
  <conditionalFormatting sqref="E13:R13">
    <cfRule type="cellIs" dxfId="95" priority="13" stopIfTrue="1" operator="greaterThan">
      <formula>$E$13</formula>
    </cfRule>
    <cfRule type="cellIs" dxfId="94" priority="14" stopIfTrue="1" operator="equal">
      <formula>""</formula>
    </cfRule>
  </conditionalFormatting>
  <conditionalFormatting sqref="E14:R14">
    <cfRule type="cellIs" dxfId="93" priority="15" stopIfTrue="1" operator="lessThan">
      <formula>$E$14</formula>
    </cfRule>
    <cfRule type="cellIs" dxfId="92" priority="16" stopIfTrue="1" operator="greaterThan">
      <formula>0</formula>
    </cfRule>
  </conditionalFormatting>
  <conditionalFormatting sqref="E15:R15">
    <cfRule type="cellIs" dxfId="91" priority="17" stopIfTrue="1" operator="lessThan">
      <formula>$E$15</formula>
    </cfRule>
    <cfRule type="cellIs" dxfId="90" priority="18" stopIfTrue="1" operator="greaterThan">
      <formula>0</formula>
    </cfRule>
  </conditionalFormatting>
  <conditionalFormatting sqref="E16:R16">
    <cfRule type="cellIs" dxfId="89" priority="19" stopIfTrue="1" operator="lessThan">
      <formula>$E$16</formula>
    </cfRule>
    <cfRule type="cellIs" dxfId="88" priority="20" stopIfTrue="1" operator="greaterThan">
      <formula>0</formula>
    </cfRule>
  </conditionalFormatting>
  <conditionalFormatting sqref="E17:R17">
    <cfRule type="cellIs" dxfId="87" priority="21" stopIfTrue="1" operator="lessThan">
      <formula>$E$17</formula>
    </cfRule>
    <cfRule type="cellIs" dxfId="86" priority="22" stopIfTrue="1" operator="greaterThan">
      <formula>0</formula>
    </cfRule>
  </conditionalFormatting>
  <conditionalFormatting sqref="C20:R20">
    <cfRule type="cellIs" dxfId="85" priority="23" stopIfTrue="1" operator="equal">
      <formula>$D$22</formula>
    </cfRule>
    <cfRule type="cellIs" dxfId="84" priority="24" stopIfTrue="1" operator="equal">
      <formula>$D$23</formula>
    </cfRule>
    <cfRule type="cellIs" dxfId="83" priority="25" stopIfTrue="1" operator="equal">
      <formula>$D$24</formula>
    </cfRule>
    <cfRule type="cellIs" dxfId="82" priority="26" stopIfTrue="1" operator="equal">
      <formula>$D$25</formula>
    </cfRule>
    <cfRule type="cellIs" dxfId="81" priority="27" stopIfTrue="1" operator="equal">
      <formula>$D$26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36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1295</v>
      </c>
      <c r="G6" s="1">
        <v>1327</v>
      </c>
      <c r="H6" s="1">
        <v>1643</v>
      </c>
      <c r="I6" s="1">
        <v>1655</v>
      </c>
      <c r="J6" s="1">
        <v>1720</v>
      </c>
      <c r="K6" s="1">
        <v>1816</v>
      </c>
      <c r="L6" s="1">
        <v>1910</v>
      </c>
      <c r="M6" s="1">
        <v>1913</v>
      </c>
      <c r="N6" s="1">
        <v>2033</v>
      </c>
      <c r="O6" s="1">
        <v>2213</v>
      </c>
      <c r="P6" s="1">
        <v>2241</v>
      </c>
      <c r="Q6" s="1">
        <v>2246</v>
      </c>
      <c r="R6" s="1">
        <v>2442</v>
      </c>
    </row>
    <row r="7" spans="1:69">
      <c r="A7" s="10">
        <v>11451</v>
      </c>
      <c r="B7" s="10">
        <v>264010</v>
      </c>
      <c r="C7" s="9" t="s">
        <v>14</v>
      </c>
      <c r="D7" s="3" t="s">
        <v>15</v>
      </c>
      <c r="E7" s="3">
        <v>150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11451</v>
      </c>
      <c r="B8" s="10">
        <v>264011</v>
      </c>
      <c r="C8" s="3" t="s">
        <v>14</v>
      </c>
      <c r="D8" s="3" t="s">
        <v>16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11451</v>
      </c>
      <c r="B9" s="10">
        <v>264012</v>
      </c>
      <c r="C9" s="3" t="s">
        <v>14</v>
      </c>
      <c r="D9" s="3" t="s">
        <v>17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11451</v>
      </c>
      <c r="B10" s="10">
        <v>264013</v>
      </c>
      <c r="C10" s="3" t="s">
        <v>14</v>
      </c>
      <c r="D10" s="3" t="s">
        <v>18</v>
      </c>
      <c r="E10" s="3">
        <v>150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11451</v>
      </c>
      <c r="B11" s="10">
        <v>264014</v>
      </c>
      <c r="C11" s="3" t="s">
        <v>14</v>
      </c>
      <c r="D11" s="3" t="s">
        <v>19</v>
      </c>
      <c r="E11" s="3">
        <v>150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11451</v>
      </c>
      <c r="B12" s="10">
        <v>264015</v>
      </c>
      <c r="C12" s="3" t="s">
        <v>14</v>
      </c>
      <c r="D12" s="3" t="s">
        <v>20</v>
      </c>
      <c r="E12" s="3">
        <v>200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11451</v>
      </c>
      <c r="B13" s="10">
        <v>264016</v>
      </c>
      <c r="C13" s="3" t="s">
        <v>14</v>
      </c>
      <c r="D13" s="3" t="s">
        <v>21</v>
      </c>
      <c r="E13" s="3">
        <v>150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11451</v>
      </c>
      <c r="B14" s="10">
        <v>264017</v>
      </c>
      <c r="C14" s="11" t="s">
        <v>22</v>
      </c>
      <c r="D14" s="11" t="s">
        <v>23</v>
      </c>
      <c r="E14" s="11">
        <v>-50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11451</v>
      </c>
      <c r="B15" s="10">
        <v>264018</v>
      </c>
      <c r="C15" s="11" t="s">
        <v>22</v>
      </c>
      <c r="D15" s="11" t="s">
        <v>24</v>
      </c>
      <c r="E15" s="11">
        <v>-50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11451</v>
      </c>
      <c r="B16" s="10">
        <v>264019</v>
      </c>
      <c r="C16" s="11" t="s">
        <v>22</v>
      </c>
      <c r="D16" s="11" t="s">
        <v>25</v>
      </c>
      <c r="E16" s="11">
        <v>-50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11451</v>
      </c>
      <c r="B17" s="10">
        <v>264020</v>
      </c>
      <c r="C17" s="11" t="s">
        <v>22</v>
      </c>
      <c r="D17" s="11" t="s">
        <v>26</v>
      </c>
      <c r="E17" s="11">
        <v>-10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C19" t="s">
        <v>27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C20" t="s">
        <v>28</v>
      </c>
      <c r="F20" s="13">
        <f>SUM($F$7:$F$17)</f>
        <v>0</v>
      </c>
      <c r="G20" s="13">
        <f>SUM($G$7:$G$17)</f>
        <v>0</v>
      </c>
      <c r="H20" s="13">
        <f>SUM($H$7:$H$17)</f>
        <v>0</v>
      </c>
      <c r="I20" s="13">
        <f>SUM($I$7:$I$17)</f>
        <v>0</v>
      </c>
      <c r="J20" s="13">
        <f>SUM($J$7:$J$17)</f>
        <v>0</v>
      </c>
      <c r="K20" s="13">
        <f>SUM($K$7:$K$17)</f>
        <v>0</v>
      </c>
      <c r="L20" s="13">
        <f>SUM($L$7:$L$17)</f>
        <v>0</v>
      </c>
      <c r="M20" s="13">
        <f>SUM($M$7:$M$17)</f>
        <v>0</v>
      </c>
      <c r="N20" s="13">
        <f>SUM($N$7:$N$17)</f>
        <v>0</v>
      </c>
      <c r="O20" s="13">
        <f>SUM($O$7:$O$17)</f>
        <v>0</v>
      </c>
      <c r="P20" s="13">
        <f>SUM($P$7:$P$17)</f>
        <v>0</v>
      </c>
      <c r="Q20" s="13">
        <f>SUM($Q$7:$Q$17)</f>
        <v>0</v>
      </c>
      <c r="R20" s="13">
        <f>SUM($R$7:$R$17)</f>
        <v>0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D21" t="s">
        <v>30</v>
      </c>
      <c r="E21" t="s">
        <v>31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conditionalFormatting sqref="E7:R7">
    <cfRule type="cellIs" dxfId="80" priority="1" stopIfTrue="1" operator="greaterThan">
      <formula>$E$7</formula>
    </cfRule>
    <cfRule type="cellIs" dxfId="79" priority="2" stopIfTrue="1" operator="equal">
      <formula>""</formula>
    </cfRule>
  </conditionalFormatting>
  <conditionalFormatting sqref="E8:R8">
    <cfRule type="cellIs" dxfId="78" priority="3" stopIfTrue="1" operator="greaterThan">
      <formula>$E$8</formula>
    </cfRule>
    <cfRule type="cellIs" dxfId="77" priority="4" stopIfTrue="1" operator="equal">
      <formula>""</formula>
    </cfRule>
  </conditionalFormatting>
  <conditionalFormatting sqref="E9:R9">
    <cfRule type="cellIs" dxfId="76" priority="5" stopIfTrue="1" operator="greaterThan">
      <formula>$E$9</formula>
    </cfRule>
    <cfRule type="cellIs" dxfId="75" priority="6" stopIfTrue="1" operator="equal">
      <formula>""</formula>
    </cfRule>
  </conditionalFormatting>
  <conditionalFormatting sqref="E10:R10">
    <cfRule type="cellIs" dxfId="74" priority="7" stopIfTrue="1" operator="greaterThan">
      <formula>$E$10</formula>
    </cfRule>
    <cfRule type="cellIs" dxfId="73" priority="8" stopIfTrue="1" operator="equal">
      <formula>""</formula>
    </cfRule>
  </conditionalFormatting>
  <conditionalFormatting sqref="E11:R11">
    <cfRule type="cellIs" dxfId="72" priority="9" stopIfTrue="1" operator="greaterThan">
      <formula>$E$11</formula>
    </cfRule>
    <cfRule type="cellIs" dxfId="71" priority="10" stopIfTrue="1" operator="equal">
      <formula>""</formula>
    </cfRule>
  </conditionalFormatting>
  <conditionalFormatting sqref="E12:R12">
    <cfRule type="cellIs" dxfId="70" priority="11" stopIfTrue="1" operator="greaterThan">
      <formula>$E$12</formula>
    </cfRule>
    <cfRule type="cellIs" dxfId="69" priority="12" stopIfTrue="1" operator="equal">
      <formula>""</formula>
    </cfRule>
  </conditionalFormatting>
  <conditionalFormatting sqref="E13:R13">
    <cfRule type="cellIs" dxfId="68" priority="13" stopIfTrue="1" operator="greaterThan">
      <formula>$E$13</formula>
    </cfRule>
    <cfRule type="cellIs" dxfId="67" priority="14" stopIfTrue="1" operator="equal">
      <formula>""</formula>
    </cfRule>
  </conditionalFormatting>
  <conditionalFormatting sqref="E14:R14">
    <cfRule type="cellIs" dxfId="66" priority="15" stopIfTrue="1" operator="lessThan">
      <formula>$E$14</formula>
    </cfRule>
    <cfRule type="cellIs" dxfId="65" priority="16" stopIfTrue="1" operator="greaterThan">
      <formula>0</formula>
    </cfRule>
  </conditionalFormatting>
  <conditionalFormatting sqref="E15:R15">
    <cfRule type="cellIs" dxfId="64" priority="17" stopIfTrue="1" operator="lessThan">
      <formula>$E$15</formula>
    </cfRule>
    <cfRule type="cellIs" dxfId="63" priority="18" stopIfTrue="1" operator="greaterThan">
      <formula>0</formula>
    </cfRule>
  </conditionalFormatting>
  <conditionalFormatting sqref="E16:R16">
    <cfRule type="cellIs" dxfId="62" priority="19" stopIfTrue="1" operator="lessThan">
      <formula>$E$16</formula>
    </cfRule>
    <cfRule type="cellIs" dxfId="61" priority="20" stopIfTrue="1" operator="greaterThan">
      <formula>0</formula>
    </cfRule>
  </conditionalFormatting>
  <conditionalFormatting sqref="E17:R17">
    <cfRule type="cellIs" dxfId="60" priority="21" stopIfTrue="1" operator="lessThan">
      <formula>$E$17</formula>
    </cfRule>
    <cfRule type="cellIs" dxfId="59" priority="22" stopIfTrue="1" operator="greaterThan">
      <formula>0</formula>
    </cfRule>
  </conditionalFormatting>
  <conditionalFormatting sqref="C20:R20">
    <cfRule type="cellIs" dxfId="58" priority="23" stopIfTrue="1" operator="equal">
      <formula>$D$22</formula>
    </cfRule>
    <cfRule type="cellIs" dxfId="57" priority="24" stopIfTrue="1" operator="equal">
      <formula>$D$23</formula>
    </cfRule>
    <cfRule type="cellIs" dxfId="56" priority="25" stopIfTrue="1" operator="equal">
      <formula>$D$24</formula>
    </cfRule>
    <cfRule type="cellIs" dxfId="55" priority="26" stopIfTrue="1" operator="equal">
      <formula>$D$25</formula>
    </cfRule>
    <cfRule type="cellIs" dxfId="54" priority="27" stopIfTrue="1" operator="equal">
      <formula>$D$26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36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1295</v>
      </c>
      <c r="G6" s="1">
        <v>1327</v>
      </c>
      <c r="H6" s="1">
        <v>1643</v>
      </c>
      <c r="I6" s="1">
        <v>1655</v>
      </c>
      <c r="J6" s="1">
        <v>1720</v>
      </c>
      <c r="K6" s="1">
        <v>1816</v>
      </c>
      <c r="L6" s="1">
        <v>1910</v>
      </c>
      <c r="M6" s="1">
        <v>1913</v>
      </c>
      <c r="N6" s="1">
        <v>2033</v>
      </c>
      <c r="O6" s="1">
        <v>2213</v>
      </c>
      <c r="P6" s="1">
        <v>2241</v>
      </c>
      <c r="Q6" s="1">
        <v>2246</v>
      </c>
      <c r="R6" s="1">
        <v>2442</v>
      </c>
    </row>
    <row r="7" spans="1:69">
      <c r="A7" s="10">
        <v>11451</v>
      </c>
      <c r="B7" s="10">
        <v>264010</v>
      </c>
      <c r="C7" s="9" t="s">
        <v>14</v>
      </c>
      <c r="D7" s="3" t="s">
        <v>15</v>
      </c>
      <c r="E7" s="3">
        <v>150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11451</v>
      </c>
      <c r="B8" s="10">
        <v>264011</v>
      </c>
      <c r="C8" s="3" t="s">
        <v>14</v>
      </c>
      <c r="D8" s="3" t="s">
        <v>16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11451</v>
      </c>
      <c r="B9" s="10">
        <v>264012</v>
      </c>
      <c r="C9" s="3" t="s">
        <v>14</v>
      </c>
      <c r="D9" s="3" t="s">
        <v>17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11451</v>
      </c>
      <c r="B10" s="10">
        <v>264013</v>
      </c>
      <c r="C10" s="3" t="s">
        <v>14</v>
      </c>
      <c r="D10" s="3" t="s">
        <v>18</v>
      </c>
      <c r="E10" s="3">
        <v>150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11451</v>
      </c>
      <c r="B11" s="10">
        <v>264014</v>
      </c>
      <c r="C11" s="3" t="s">
        <v>14</v>
      </c>
      <c r="D11" s="3" t="s">
        <v>19</v>
      </c>
      <c r="E11" s="3">
        <v>150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11451</v>
      </c>
      <c r="B12" s="10">
        <v>264015</v>
      </c>
      <c r="C12" s="3" t="s">
        <v>14</v>
      </c>
      <c r="D12" s="3" t="s">
        <v>20</v>
      </c>
      <c r="E12" s="3">
        <v>200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11451</v>
      </c>
      <c r="B13" s="10">
        <v>264016</v>
      </c>
      <c r="C13" s="3" t="s">
        <v>14</v>
      </c>
      <c r="D13" s="3" t="s">
        <v>21</v>
      </c>
      <c r="E13" s="3">
        <v>150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11451</v>
      </c>
      <c r="B14" s="10">
        <v>264017</v>
      </c>
      <c r="C14" s="11" t="s">
        <v>22</v>
      </c>
      <c r="D14" s="11" t="s">
        <v>23</v>
      </c>
      <c r="E14" s="11">
        <v>-50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11451</v>
      </c>
      <c r="B15" s="10">
        <v>264018</v>
      </c>
      <c r="C15" s="11" t="s">
        <v>22</v>
      </c>
      <c r="D15" s="11" t="s">
        <v>24</v>
      </c>
      <c r="E15" s="11">
        <v>-50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11451</v>
      </c>
      <c r="B16" s="10">
        <v>264019</v>
      </c>
      <c r="C16" s="11" t="s">
        <v>22</v>
      </c>
      <c r="D16" s="11" t="s">
        <v>25</v>
      </c>
      <c r="E16" s="11">
        <v>-50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11451</v>
      </c>
      <c r="B17" s="10">
        <v>264020</v>
      </c>
      <c r="C17" s="11" t="s">
        <v>22</v>
      </c>
      <c r="D17" s="11" t="s">
        <v>26</v>
      </c>
      <c r="E17" s="11">
        <v>-10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C19" t="s">
        <v>27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C20" t="s">
        <v>28</v>
      </c>
      <c r="F20" s="13">
        <f>SUM($F$7:$F$17)</f>
        <v>0</v>
      </c>
      <c r="G20" s="13">
        <f>SUM($G$7:$G$17)</f>
        <v>0</v>
      </c>
      <c r="H20" s="13">
        <f>SUM($H$7:$H$17)</f>
        <v>0</v>
      </c>
      <c r="I20" s="13">
        <f>SUM($I$7:$I$17)</f>
        <v>0</v>
      </c>
      <c r="J20" s="13">
        <f>SUM($J$7:$J$17)</f>
        <v>0</v>
      </c>
      <c r="K20" s="13">
        <f>SUM($K$7:$K$17)</f>
        <v>0</v>
      </c>
      <c r="L20" s="13">
        <f>SUM($L$7:$L$17)</f>
        <v>0</v>
      </c>
      <c r="M20" s="13">
        <f>SUM($M$7:$M$17)</f>
        <v>0</v>
      </c>
      <c r="N20" s="13">
        <f>SUM($N$7:$N$17)</f>
        <v>0</v>
      </c>
      <c r="O20" s="13">
        <f>SUM($O$7:$O$17)</f>
        <v>0</v>
      </c>
      <c r="P20" s="13">
        <f>SUM($P$7:$P$17)</f>
        <v>0</v>
      </c>
      <c r="Q20" s="13">
        <f>SUM($Q$7:$Q$17)</f>
        <v>0</v>
      </c>
      <c r="R20" s="13">
        <f>SUM($R$7:$R$17)</f>
        <v>0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D21" t="s">
        <v>30</v>
      </c>
      <c r="E21" t="s">
        <v>31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conditionalFormatting sqref="E7:R7">
    <cfRule type="cellIs" dxfId="53" priority="1" stopIfTrue="1" operator="greaterThan">
      <formula>$E$7</formula>
    </cfRule>
    <cfRule type="cellIs" dxfId="52" priority="2" stopIfTrue="1" operator="equal">
      <formula>""</formula>
    </cfRule>
  </conditionalFormatting>
  <conditionalFormatting sqref="E8:R8">
    <cfRule type="cellIs" dxfId="51" priority="3" stopIfTrue="1" operator="greaterThan">
      <formula>$E$8</formula>
    </cfRule>
    <cfRule type="cellIs" dxfId="50" priority="4" stopIfTrue="1" operator="equal">
      <formula>""</formula>
    </cfRule>
  </conditionalFormatting>
  <conditionalFormatting sqref="E9:R9">
    <cfRule type="cellIs" dxfId="49" priority="5" stopIfTrue="1" operator="greaterThan">
      <formula>$E$9</formula>
    </cfRule>
    <cfRule type="cellIs" dxfId="48" priority="6" stopIfTrue="1" operator="equal">
      <formula>""</formula>
    </cfRule>
  </conditionalFormatting>
  <conditionalFormatting sqref="E10:R10">
    <cfRule type="cellIs" dxfId="47" priority="7" stopIfTrue="1" operator="greaterThan">
      <formula>$E$10</formula>
    </cfRule>
    <cfRule type="cellIs" dxfId="46" priority="8" stopIfTrue="1" operator="equal">
      <formula>""</formula>
    </cfRule>
  </conditionalFormatting>
  <conditionalFormatting sqref="E11:R11">
    <cfRule type="cellIs" dxfId="45" priority="9" stopIfTrue="1" operator="greaterThan">
      <formula>$E$11</formula>
    </cfRule>
    <cfRule type="cellIs" dxfId="44" priority="10" stopIfTrue="1" operator="equal">
      <formula>""</formula>
    </cfRule>
  </conditionalFormatting>
  <conditionalFormatting sqref="E12:R12">
    <cfRule type="cellIs" dxfId="43" priority="11" stopIfTrue="1" operator="greaterThan">
      <formula>$E$12</formula>
    </cfRule>
    <cfRule type="cellIs" dxfId="42" priority="12" stopIfTrue="1" operator="equal">
      <formula>""</formula>
    </cfRule>
  </conditionalFormatting>
  <conditionalFormatting sqref="E13:R13">
    <cfRule type="cellIs" dxfId="41" priority="13" stopIfTrue="1" operator="greaterThan">
      <formula>$E$13</formula>
    </cfRule>
    <cfRule type="cellIs" dxfId="40" priority="14" stopIfTrue="1" operator="equal">
      <formula>""</formula>
    </cfRule>
  </conditionalFormatting>
  <conditionalFormatting sqref="E14:R14">
    <cfRule type="cellIs" dxfId="39" priority="15" stopIfTrue="1" operator="lessThan">
      <formula>$E$14</formula>
    </cfRule>
    <cfRule type="cellIs" dxfId="38" priority="16" stopIfTrue="1" operator="greaterThan">
      <formula>0</formula>
    </cfRule>
  </conditionalFormatting>
  <conditionalFormatting sqref="E15:R15">
    <cfRule type="cellIs" dxfId="37" priority="17" stopIfTrue="1" operator="lessThan">
      <formula>$E$15</formula>
    </cfRule>
    <cfRule type="cellIs" dxfId="36" priority="18" stopIfTrue="1" operator="greaterThan">
      <formula>0</formula>
    </cfRule>
  </conditionalFormatting>
  <conditionalFormatting sqref="E16:R16">
    <cfRule type="cellIs" dxfId="35" priority="19" stopIfTrue="1" operator="lessThan">
      <formula>$E$16</formula>
    </cfRule>
    <cfRule type="cellIs" dxfId="34" priority="20" stopIfTrue="1" operator="greaterThan">
      <formula>0</formula>
    </cfRule>
  </conditionalFormatting>
  <conditionalFormatting sqref="E17:R17">
    <cfRule type="cellIs" dxfId="33" priority="21" stopIfTrue="1" operator="lessThan">
      <formula>$E$17</formula>
    </cfRule>
    <cfRule type="cellIs" dxfId="32" priority="22" stopIfTrue="1" operator="greaterThan">
      <formula>0</formula>
    </cfRule>
  </conditionalFormatting>
  <conditionalFormatting sqref="C20:R20">
    <cfRule type="cellIs" dxfId="31" priority="23" stopIfTrue="1" operator="equal">
      <formula>$D$22</formula>
    </cfRule>
    <cfRule type="cellIs" dxfId="30" priority="24" stopIfTrue="1" operator="equal">
      <formula>$D$23</formula>
    </cfRule>
    <cfRule type="cellIs" dxfId="29" priority="25" stopIfTrue="1" operator="equal">
      <formula>$D$24</formula>
    </cfRule>
    <cfRule type="cellIs" dxfId="28" priority="26" stopIfTrue="1" operator="equal">
      <formula>$D$25</formula>
    </cfRule>
    <cfRule type="cellIs" dxfId="27" priority="27" stopIfTrue="1" operator="equal">
      <formula>$D$26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Q280"/>
  <sheetViews>
    <sheetView zoomScale="70" zoomScaleNormal="70" zoomScalePageLayoutView="70" workbookViewId="0">
      <pane xSplit="5" ySplit="6" topLeftCell="F12" activePane="bottomRight" state="frozen"/>
      <selection pane="topRight" activeCell="D1" sqref="D1"/>
      <selection pane="bottomLeft" activeCell="A6" sqref="A6"/>
      <selection pane="bottomRight" activeCell="F18" sqref="F18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1" spans="1:69">
      <c r="F1" s="19" t="s">
        <v>38</v>
      </c>
    </row>
    <row r="2" spans="1:69" ht="17">
      <c r="D2" s="4" t="s">
        <v>1</v>
      </c>
      <c r="G2" s="19"/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36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2">
        <v>1295</v>
      </c>
      <c r="G6" s="22">
        <v>1327</v>
      </c>
      <c r="H6" s="22">
        <v>1643</v>
      </c>
      <c r="I6" s="22">
        <v>1655</v>
      </c>
      <c r="J6" s="22">
        <v>1720</v>
      </c>
      <c r="K6" s="22">
        <v>1816</v>
      </c>
      <c r="L6" s="22">
        <v>1910</v>
      </c>
      <c r="M6" s="22">
        <v>1913</v>
      </c>
      <c r="N6" s="22">
        <v>2033</v>
      </c>
      <c r="O6" s="22">
        <v>2213</v>
      </c>
      <c r="P6" s="22">
        <v>2241</v>
      </c>
      <c r="Q6" s="22">
        <v>2246</v>
      </c>
      <c r="R6" s="22">
        <v>2442</v>
      </c>
    </row>
    <row r="7" spans="1:69" ht="44.25" customHeight="1">
      <c r="A7" s="10">
        <v>11451</v>
      </c>
      <c r="B7" s="10">
        <v>264010</v>
      </c>
      <c r="C7" s="9" t="s">
        <v>14</v>
      </c>
      <c r="D7" s="3" t="s">
        <v>15</v>
      </c>
      <c r="E7" s="3">
        <v>150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44.25" customHeight="1">
      <c r="A8" s="10">
        <v>11451</v>
      </c>
      <c r="B8" s="10">
        <v>264011</v>
      </c>
      <c r="C8" s="3" t="s">
        <v>14</v>
      </c>
      <c r="D8" s="3" t="s">
        <v>16</v>
      </c>
      <c r="E8" s="3">
        <v>100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44.25" customHeight="1">
      <c r="A9" s="10">
        <v>11451</v>
      </c>
      <c r="B9" s="10">
        <v>264012</v>
      </c>
      <c r="C9" s="3" t="s">
        <v>14</v>
      </c>
      <c r="D9" s="3" t="s">
        <v>17</v>
      </c>
      <c r="E9" s="3">
        <v>100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44.25" customHeight="1">
      <c r="A10" s="10">
        <v>11451</v>
      </c>
      <c r="B10" s="10">
        <v>264013</v>
      </c>
      <c r="C10" s="3" t="s">
        <v>14</v>
      </c>
      <c r="D10" s="3" t="s">
        <v>18</v>
      </c>
      <c r="E10" s="3">
        <v>150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44.25" customHeight="1">
      <c r="A11" s="10">
        <v>11451</v>
      </c>
      <c r="B11" s="10">
        <v>264014</v>
      </c>
      <c r="C11" s="3" t="s">
        <v>14</v>
      </c>
      <c r="D11" s="3" t="s">
        <v>19</v>
      </c>
      <c r="E11" s="3">
        <v>150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44.25" customHeight="1">
      <c r="A12" s="10">
        <v>11451</v>
      </c>
      <c r="B12" s="10">
        <v>264015</v>
      </c>
      <c r="C12" s="3" t="s">
        <v>14</v>
      </c>
      <c r="D12" s="3" t="s">
        <v>20</v>
      </c>
      <c r="E12" s="3">
        <v>200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44.25" customHeight="1">
      <c r="A13" s="10">
        <v>11451</v>
      </c>
      <c r="B13" s="10">
        <v>264016</v>
      </c>
      <c r="C13" s="3" t="s">
        <v>14</v>
      </c>
      <c r="D13" s="3" t="s">
        <v>21</v>
      </c>
      <c r="E13" s="3">
        <v>150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44.25" customHeight="1">
      <c r="A14" s="10">
        <v>11451</v>
      </c>
      <c r="B14" s="10">
        <v>264017</v>
      </c>
      <c r="C14" s="11" t="s">
        <v>22</v>
      </c>
      <c r="D14" s="11" t="s">
        <v>23</v>
      </c>
      <c r="E14" s="11">
        <v>-50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12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44.25" customHeight="1">
      <c r="A15" s="10">
        <v>11451</v>
      </c>
      <c r="B15" s="10">
        <v>264018</v>
      </c>
      <c r="C15" s="11" t="s">
        <v>22</v>
      </c>
      <c r="D15" s="11" t="s">
        <v>24</v>
      </c>
      <c r="E15" s="11">
        <v>-50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12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44.25" customHeight="1">
      <c r="A16" s="10">
        <v>11451</v>
      </c>
      <c r="B16" s="10">
        <v>264019</v>
      </c>
      <c r="C16" s="11" t="s">
        <v>22</v>
      </c>
      <c r="D16" s="11" t="s">
        <v>25</v>
      </c>
      <c r="E16" s="11">
        <v>-50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12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44.25" customHeight="1">
      <c r="A17" s="10">
        <v>11451</v>
      </c>
      <c r="B17" s="10">
        <v>264020</v>
      </c>
      <c r="C17" s="11" t="s">
        <v>22</v>
      </c>
      <c r="D17" s="11" t="s">
        <v>26</v>
      </c>
      <c r="E17" s="11">
        <v>-10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12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C19" t="s">
        <v>27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C20" t="s">
        <v>28</v>
      </c>
      <c r="F20" s="13">
        <f>SUM($F$7:$F$17)</f>
        <v>0</v>
      </c>
      <c r="G20" s="13">
        <f>SUM($G$7:$G$17)</f>
        <v>0</v>
      </c>
      <c r="H20" s="13">
        <f>SUM($H$7:$H$17)</f>
        <v>0</v>
      </c>
      <c r="I20" s="13">
        <f>SUM($I$7:$I$17)</f>
        <v>0</v>
      </c>
      <c r="J20" s="13">
        <f>SUM($J$7:$J$17)</f>
        <v>0</v>
      </c>
      <c r="K20" s="13">
        <f>SUM($K$7:$K$17)</f>
        <v>0</v>
      </c>
      <c r="L20" s="13">
        <f>SUM($L$7:$L$17)</f>
        <v>0</v>
      </c>
      <c r="M20" s="13">
        <f>SUM($M$7:$M$17)</f>
        <v>0</v>
      </c>
      <c r="N20" s="13">
        <f>SUM($N$7:$N$17)</f>
        <v>0</v>
      </c>
      <c r="O20" s="13">
        <f>SUM($O$7:$O$17)</f>
        <v>0</v>
      </c>
      <c r="P20" s="13">
        <f>SUM($P$7:$P$17)</f>
        <v>0</v>
      </c>
      <c r="Q20" s="13">
        <f>SUM($Q$7:$Q$17)</f>
        <v>0</v>
      </c>
      <c r="R20" s="13">
        <f>SUM($R$7:$R$17)</f>
        <v>0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D21" t="s">
        <v>30</v>
      </c>
      <c r="E21" t="s">
        <v>31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C22" t="s">
        <v>29</v>
      </c>
      <c r="D22" s="14">
        <f>LARGE($F$20:$R$20,1)</f>
        <v>0</v>
      </c>
      <c r="E22">
        <f>INDEX($F$6:$R$6,MATCH($D$22,$F$20:$R$20,0))</f>
        <v>1295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C23" t="s">
        <v>32</v>
      </c>
      <c r="D23" s="15">
        <f>LARGE($F$20:$R$20,2)</f>
        <v>0</v>
      </c>
      <c r="E23">
        <f>INDEX($F$6:$R$6,MATCH($D$23,$F$20:$R$20,0))</f>
        <v>1295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C24" t="s">
        <v>33</v>
      </c>
      <c r="D24" s="16">
        <f>LARGE($F$20:$R$20,3)</f>
        <v>0</v>
      </c>
      <c r="E24">
        <f>INDEX($F$6:$R$6,MATCH($D$24,$F$20:$R$20,0))</f>
        <v>1295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C25" t="s">
        <v>34</v>
      </c>
      <c r="D25" s="17">
        <f>LARGE($F$20:$R$20,4)</f>
        <v>0</v>
      </c>
      <c r="E25">
        <f>INDEX($F$6:$R$6,MATCH($D$25,$F$20:$R$20,0))</f>
        <v>1295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C26" s="1" t="s">
        <v>35</v>
      </c>
      <c r="D26" s="18">
        <f>LARGE($F$20:$R$20,5)</f>
        <v>0</v>
      </c>
      <c r="E26">
        <f>INDEX($F$6:$R$6,MATCH($D$26,$F$20:$R$20,0))</f>
        <v>1295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conditionalFormatting sqref="E7">
    <cfRule type="cellIs" dxfId="26" priority="1" stopIfTrue="1" operator="greaterThan">
      <formula>$E$7</formula>
    </cfRule>
    <cfRule type="cellIs" dxfId="25" priority="2" stopIfTrue="1" operator="equal">
      <formula>""</formula>
    </cfRule>
  </conditionalFormatting>
  <conditionalFormatting sqref="E8">
    <cfRule type="cellIs" dxfId="24" priority="3" stopIfTrue="1" operator="greaterThan">
      <formula>$E$8</formula>
    </cfRule>
    <cfRule type="cellIs" dxfId="23" priority="4" stopIfTrue="1" operator="equal">
      <formula>""</formula>
    </cfRule>
  </conditionalFormatting>
  <conditionalFormatting sqref="E9">
    <cfRule type="cellIs" dxfId="22" priority="5" stopIfTrue="1" operator="greaterThan">
      <formula>$E$9</formula>
    </cfRule>
    <cfRule type="cellIs" dxfId="21" priority="6" stopIfTrue="1" operator="equal">
      <formula>""</formula>
    </cfRule>
  </conditionalFormatting>
  <conditionalFormatting sqref="E10">
    <cfRule type="cellIs" dxfId="20" priority="7" stopIfTrue="1" operator="greaterThan">
      <formula>$E$10</formula>
    </cfRule>
    <cfRule type="cellIs" dxfId="19" priority="8" stopIfTrue="1" operator="equal">
      <formula>""</formula>
    </cfRule>
  </conditionalFormatting>
  <conditionalFormatting sqref="E11">
    <cfRule type="cellIs" dxfId="18" priority="9" stopIfTrue="1" operator="greaterThan">
      <formula>$E$11</formula>
    </cfRule>
    <cfRule type="cellIs" dxfId="17" priority="10" stopIfTrue="1" operator="equal">
      <formula>""</formula>
    </cfRule>
  </conditionalFormatting>
  <conditionalFormatting sqref="E12">
    <cfRule type="cellIs" dxfId="16" priority="11" stopIfTrue="1" operator="greaterThan">
      <formula>$E$12</formula>
    </cfRule>
    <cfRule type="cellIs" dxfId="15" priority="12" stopIfTrue="1" operator="equal">
      <formula>""</formula>
    </cfRule>
  </conditionalFormatting>
  <conditionalFormatting sqref="E13">
    <cfRule type="cellIs" dxfId="14" priority="13" stopIfTrue="1" operator="greaterThan">
      <formula>$E$13</formula>
    </cfRule>
    <cfRule type="cellIs" dxfId="13" priority="14" stopIfTrue="1" operator="equal">
      <formula>""</formula>
    </cfRule>
  </conditionalFormatting>
  <conditionalFormatting sqref="E14">
    <cfRule type="cellIs" dxfId="12" priority="15" stopIfTrue="1" operator="lessThan">
      <formula>$E$14</formula>
    </cfRule>
    <cfRule type="cellIs" dxfId="11" priority="16" stopIfTrue="1" operator="greaterThan">
      <formula>0</formula>
    </cfRule>
  </conditionalFormatting>
  <conditionalFormatting sqref="E15">
    <cfRule type="cellIs" dxfId="10" priority="17" stopIfTrue="1" operator="lessThan">
      <formula>$E$15</formula>
    </cfRule>
    <cfRule type="cellIs" dxfId="9" priority="18" stopIfTrue="1" operator="greaterThan">
      <formula>0</formula>
    </cfRule>
  </conditionalFormatting>
  <conditionalFormatting sqref="E16">
    <cfRule type="cellIs" dxfId="8" priority="19" stopIfTrue="1" operator="lessThan">
      <formula>$E$16</formula>
    </cfRule>
    <cfRule type="cellIs" dxfId="7" priority="20" stopIfTrue="1" operator="greaterThan">
      <formula>0</formula>
    </cfRule>
  </conditionalFormatting>
  <conditionalFormatting sqref="E17">
    <cfRule type="cellIs" dxfId="6" priority="21" stopIfTrue="1" operator="lessThan">
      <formula>$E$17</formula>
    </cfRule>
    <cfRule type="cellIs" dxfId="5" priority="22" stopIfTrue="1" operator="greaterThan">
      <formula>0</formula>
    </cfRule>
  </conditionalFormatting>
  <conditionalFormatting sqref="C20:R20">
    <cfRule type="cellIs" dxfId="4" priority="23" stopIfTrue="1" operator="equal">
      <formula>$D$22</formula>
    </cfRule>
    <cfRule type="cellIs" dxfId="3" priority="24" stopIfTrue="1" operator="equal">
      <formula>$D$23</formula>
    </cfRule>
    <cfRule type="cellIs" dxfId="2" priority="25" stopIfTrue="1" operator="equal">
      <formula>$D$24</formula>
    </cfRule>
    <cfRule type="cellIs" dxfId="1" priority="26" stopIfTrue="1" operator="equal">
      <formula>$D$25</formula>
    </cfRule>
    <cfRule type="cellIs" dxfId="0" priority="27" stopIfTrue="1" operator="equal">
      <formula>$D$26</formula>
    </cfRule>
  </conditionalFormatting>
  <pageMargins left="0.25" right="0.25" top="0.5" bottom="0.5" header="0.5" footer="0.5"/>
  <headerFooter alignWithMargins="0">
    <oddFooter>&amp;CPage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Totals</vt:lpstr>
      <vt:lpstr>Judge1</vt:lpstr>
      <vt:lpstr>Judge2</vt:lpstr>
      <vt:lpstr>Judge3</vt:lpstr>
      <vt:lpstr>Judge4</vt:lpstr>
      <vt:lpstr>Judge5</vt:lpstr>
      <vt:lpstr>Printable</vt:lpstr>
    </vt:vector>
  </TitlesOfParts>
  <Company>Enterprise Development Group,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Peyton Holland</cp:lastModifiedBy>
  <cp:lastPrinted>2016-04-17T13:55:55Z</cp:lastPrinted>
  <dcterms:created xsi:type="dcterms:W3CDTF">2002-05-15T02:32:49Z</dcterms:created>
  <dcterms:modified xsi:type="dcterms:W3CDTF">2016-04-27T16:20:44Z</dcterms:modified>
</cp:coreProperties>
</file>