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5580" windowHeight="113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6" i="8"/>
  <c r="S16"/>
  <c r="R16"/>
  <c r="Q16"/>
  <c r="P16"/>
  <c r="O16"/>
  <c r="N16"/>
  <c r="M16"/>
  <c r="L16"/>
  <c r="K16"/>
  <c r="J16"/>
  <c r="I16"/>
  <c r="H16"/>
  <c r="G16"/>
  <c r="F16"/>
  <c r="E15"/>
  <c r="T16" i="7"/>
  <c r="S16"/>
  <c r="R16"/>
  <c r="Q16"/>
  <c r="P16"/>
  <c r="O16"/>
  <c r="N16"/>
  <c r="M16"/>
  <c r="L16"/>
  <c r="K16"/>
  <c r="J16"/>
  <c r="I16"/>
  <c r="H16"/>
  <c r="G16"/>
  <c r="F16"/>
  <c r="E15"/>
  <c r="T16" i="6"/>
  <c r="S16"/>
  <c r="R16"/>
  <c r="Q16"/>
  <c r="P16"/>
  <c r="O16"/>
  <c r="N16"/>
  <c r="M16"/>
  <c r="L16"/>
  <c r="K16"/>
  <c r="J16"/>
  <c r="I16"/>
  <c r="H16"/>
  <c r="G16"/>
  <c r="F16"/>
  <c r="E15"/>
  <c r="T16" i="5"/>
  <c r="S16"/>
  <c r="R16"/>
  <c r="Q16"/>
  <c r="P16"/>
  <c r="O16"/>
  <c r="N16"/>
  <c r="M16"/>
  <c r="L16"/>
  <c r="K16"/>
  <c r="J16"/>
  <c r="I16"/>
  <c r="H16"/>
  <c r="G16"/>
  <c r="F16"/>
  <c r="E15"/>
  <c r="T16" i="4"/>
  <c r="S16"/>
  <c r="R16"/>
  <c r="Q16"/>
  <c r="P16"/>
  <c r="O16"/>
  <c r="N16"/>
  <c r="M16"/>
  <c r="L16"/>
  <c r="K16"/>
  <c r="J16"/>
  <c r="I16"/>
  <c r="H16"/>
  <c r="G16"/>
  <c r="F16"/>
  <c r="E15"/>
  <c r="E15" i="9"/>
  <c r="T16"/>
  <c r="S16"/>
  <c r="R16"/>
  <c r="Q16"/>
  <c r="P16"/>
  <c r="O16"/>
  <c r="N16"/>
  <c r="M16"/>
  <c r="L16"/>
  <c r="K16"/>
  <c r="J16"/>
  <c r="I16"/>
  <c r="H16"/>
  <c r="G16"/>
  <c r="F16"/>
  <c r="D20"/>
  <c r="E20"/>
  <c r="D19"/>
  <c r="E19"/>
  <c r="D18"/>
  <c r="E18"/>
  <c r="E22" i="1"/>
  <c r="E21"/>
  <c r="D22"/>
  <c r="D21"/>
  <c r="E20"/>
  <c r="D20"/>
  <c r="G7"/>
  <c r="H7"/>
  <c r="I7"/>
  <c r="J7"/>
  <c r="K7"/>
  <c r="L7"/>
  <c r="L8"/>
  <c r="L9"/>
  <c r="L10"/>
  <c r="L11"/>
  <c r="L12"/>
  <c r="L13"/>
  <c r="L16"/>
  <c r="M7"/>
  <c r="N7"/>
  <c r="O7"/>
  <c r="P7"/>
  <c r="Q7"/>
  <c r="R7"/>
  <c r="S7"/>
  <c r="T7"/>
  <c r="G8"/>
  <c r="H8"/>
  <c r="I8"/>
  <c r="J8"/>
  <c r="K8"/>
  <c r="M8"/>
  <c r="N8"/>
  <c r="O8"/>
  <c r="P8"/>
  <c r="P9"/>
  <c r="P10"/>
  <c r="P11"/>
  <c r="P12"/>
  <c r="P13"/>
  <c r="P16"/>
  <c r="Q8"/>
  <c r="R8"/>
  <c r="S8"/>
  <c r="T8"/>
  <c r="G9"/>
  <c r="H9"/>
  <c r="I9"/>
  <c r="J9"/>
  <c r="K9"/>
  <c r="M9"/>
  <c r="N9"/>
  <c r="O9"/>
  <c r="Q9"/>
  <c r="Q10"/>
  <c r="Q11"/>
  <c r="Q12"/>
  <c r="Q13"/>
  <c r="Q16"/>
  <c r="R9"/>
  <c r="S9"/>
  <c r="T9"/>
  <c r="G10"/>
  <c r="G11"/>
  <c r="G12"/>
  <c r="G13"/>
  <c r="G16"/>
  <c r="H10"/>
  <c r="I10"/>
  <c r="J10"/>
  <c r="K10"/>
  <c r="M10"/>
  <c r="N10"/>
  <c r="O10"/>
  <c r="R10"/>
  <c r="S10"/>
  <c r="S11"/>
  <c r="S12"/>
  <c r="S13"/>
  <c r="S16"/>
  <c r="T10"/>
  <c r="H11"/>
  <c r="I11"/>
  <c r="J11"/>
  <c r="K11"/>
  <c r="M11"/>
  <c r="N11"/>
  <c r="O11"/>
  <c r="R11"/>
  <c r="T11"/>
  <c r="H12"/>
  <c r="I12"/>
  <c r="J12"/>
  <c r="K12"/>
  <c r="M12"/>
  <c r="N12"/>
  <c r="O12"/>
  <c r="R12"/>
  <c r="T12"/>
  <c r="H13"/>
  <c r="I13"/>
  <c r="J13"/>
  <c r="K13"/>
  <c r="M13"/>
  <c r="N13"/>
  <c r="O13"/>
  <c r="R13"/>
  <c r="T13"/>
  <c r="F13"/>
  <c r="F12"/>
  <c r="F11"/>
  <c r="F10"/>
  <c r="F9"/>
  <c r="F8"/>
  <c r="F7"/>
  <c r="O16"/>
  <c r="E15"/>
  <c r="T16"/>
  <c r="N16"/>
  <c r="M16"/>
  <c r="K16"/>
  <c r="I16"/>
  <c r="R16"/>
  <c r="J16"/>
  <c r="H16"/>
  <c r="F16"/>
  <c r="D18"/>
  <c r="E18"/>
  <c r="D19"/>
  <c r="E19"/>
</calcChain>
</file>

<file path=xl/sharedStrings.xml><?xml version="1.0" encoding="utf-8"?>
<sst xmlns="http://schemas.openxmlformats.org/spreadsheetml/2006/main" count="241" uniqueCount="35">
  <si>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</si>
  <si>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</si>
  <si>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</si>
  <si>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</si>
  <si>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</si>
  <si>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</si>
  <si>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</si>
  <si>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</si>
  <si>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</si>
  <si>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</si>
  <si>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</si>
  <si>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</si>
  <si>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Criminal Justice</t>
  </si>
  <si>
    <t>S</t>
  </si>
  <si>
    <t>Standard</t>
  </si>
  <si>
    <t>Written Exam</t>
  </si>
  <si>
    <t>Oral Interview</t>
  </si>
  <si>
    <t>Traffic Stop</t>
  </si>
  <si>
    <t>Identification Exercise</t>
  </si>
  <si>
    <t>Call for Service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</si>
  <si>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</si>
  <si>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</si>
  <si>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</si>
  <si>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</si>
  <si>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</si>
  <si>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</si>
  <si>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</si>
  <si>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</si>
  <si>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</si>
  <si>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</si>
  <si>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</si>
  <si>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</si>
  <si>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</si>
  <si>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Fourth Place:</t>
    <phoneticPr fontId="0" type="noConversion"/>
  </si>
  <si>
    <t>Fifth Place:</t>
    <phoneticPr fontId="0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</si>
</sst>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1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22" sqref="D2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1042</v>
      </c>
      <c r="G6" s="1">
        <v>1806</v>
      </c>
      <c r="H6" s="1">
        <v>1809</v>
      </c>
      <c r="I6" s="1">
        <v>1810</v>
      </c>
      <c r="J6" s="1">
        <v>1867</v>
      </c>
      <c r="K6" s="1">
        <v>1905</v>
      </c>
      <c r="L6" s="1">
        <v>1912</v>
      </c>
      <c r="M6" s="1">
        <v>2125</v>
      </c>
      <c r="N6" s="1">
        <v>2157</v>
      </c>
      <c r="O6" s="1">
        <v>2192</v>
      </c>
      <c r="P6" s="1">
        <v>2199</v>
      </c>
      <c r="Q6" s="1">
        <v>2259</v>
      </c>
      <c r="R6" s="1">
        <v>2261</v>
      </c>
      <c r="S6" s="1">
        <v>2265</v>
      </c>
      <c r="T6" s="1">
        <v>2271</v>
      </c>
    </row>
    <row r="7" spans="1:69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18">
        <f>IF(ISERROR(AVERAGE(Judge1:Judge5!F7))," ", AVERAGE(Judge1:Judge5!F7))</f>
        <v>64</v>
      </c>
      <c r="G7" s="18" t="str">
        <f>IF(ISERROR(AVERAGE(Judge1:Judge5!G7))," ", AVERAGE(Judge1:Judge5!G7))</f>
        <v xml:space="preserve"> </v>
      </c>
      <c r="H7" s="18">
        <f>IF(ISERROR(AVERAGE(Judge1:Judge5!H7))," ", AVERAGE(Judge1:Judge5!H7))</f>
        <v>58</v>
      </c>
      <c r="I7" s="18">
        <f>IF(ISERROR(AVERAGE(Judge1:Judge5!I7))," ", AVERAGE(Judge1:Judge5!I7))</f>
        <v>50</v>
      </c>
      <c r="J7" s="18">
        <f>IF(ISERROR(AVERAGE(Judge1:Judge5!J7))," ", AVERAGE(Judge1:Judge5!J7))</f>
        <v>46</v>
      </c>
      <c r="K7" s="18">
        <f>IF(ISERROR(AVERAGE(Judge1:Judge5!K7))," ", AVERAGE(Judge1:Judge5!K7))</f>
        <v>72</v>
      </c>
      <c r="L7" s="18" t="str">
        <f>IF(ISERROR(AVERAGE(Judge1:Judge5!L7))," ", AVERAGE(Judge1:Judge5!L7))</f>
        <v xml:space="preserve"> </v>
      </c>
      <c r="M7" s="18">
        <f>IF(ISERROR(AVERAGE(Judge1:Judge5!M7))," ", AVERAGE(Judge1:Judge5!M7))</f>
        <v>50</v>
      </c>
      <c r="N7" s="18">
        <f>IF(ISERROR(AVERAGE(Judge1:Judge5!N7))," ", AVERAGE(Judge1:Judge5!N7))</f>
        <v>58</v>
      </c>
      <c r="O7" s="18" t="str">
        <f>IF(ISERROR(AVERAGE(Judge1:Judge5!O7))," ", AVERAGE(Judge1:Judge5!O7))</f>
        <v xml:space="preserve"> </v>
      </c>
      <c r="P7" s="18" t="str">
        <f>IF(ISERROR(AVERAGE(Judge1:Judge5!P7))," ", AVERAGE(Judge1:Judge5!P7))</f>
        <v xml:space="preserve"> </v>
      </c>
      <c r="Q7" s="18" t="str">
        <f>IF(ISERROR(AVERAGE(Judge1:Judge5!Q7))," ", AVERAGE(Judge1:Judge5!Q7))</f>
        <v xml:space="preserve"> </v>
      </c>
      <c r="R7" s="18">
        <f>IF(ISERROR(AVERAGE(Judge1:Judge5!R7))," ", AVERAGE(Judge1:Judge5!R7))</f>
        <v>42</v>
      </c>
      <c r="S7" s="18" t="str">
        <f>IF(ISERROR(AVERAGE(Judge1:Judge5!S7))," ", AVERAGE(Judge1:Judge5!S7))</f>
        <v xml:space="preserve"> </v>
      </c>
      <c r="T7" s="18">
        <f>IF(ISERROR(AVERAGE(Judge1:Judge5!T7))," ", AVERAGE(Judge1:Judge5!T7))</f>
        <v>72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18">
        <f>IF(ISERROR(AVERAGE(Judge1:Judge5!F8))," ", AVERAGE(Judge1:Judge5!F8))</f>
        <v>195</v>
      </c>
      <c r="G8" s="18" t="str">
        <f>IF(ISERROR(AVERAGE(Judge1:Judge5!G8))," ", AVERAGE(Judge1:Judge5!G8))</f>
        <v xml:space="preserve"> </v>
      </c>
      <c r="H8" s="18">
        <f>IF(ISERROR(AVERAGE(Judge1:Judge5!H8))," ", AVERAGE(Judge1:Judge5!H8))</f>
        <v>152</v>
      </c>
      <c r="I8" s="18">
        <f>IF(ISERROR(AVERAGE(Judge1:Judge5!I8))," ", AVERAGE(Judge1:Judge5!I8))</f>
        <v>176</v>
      </c>
      <c r="J8" s="18">
        <f>IF(ISERROR(AVERAGE(Judge1:Judge5!J8))," ", AVERAGE(Judge1:Judge5!J8))</f>
        <v>164</v>
      </c>
      <c r="K8" s="18">
        <f>IF(ISERROR(AVERAGE(Judge1:Judge5!K8))," ", AVERAGE(Judge1:Judge5!K8))</f>
        <v>179</v>
      </c>
      <c r="L8" s="18" t="str">
        <f>IF(ISERROR(AVERAGE(Judge1:Judge5!L8))," ", AVERAGE(Judge1:Judge5!L8))</f>
        <v xml:space="preserve"> </v>
      </c>
      <c r="M8" s="18">
        <f>IF(ISERROR(AVERAGE(Judge1:Judge5!M8))," ", AVERAGE(Judge1:Judge5!M8))</f>
        <v>162</v>
      </c>
      <c r="N8" s="18">
        <f>IF(ISERROR(AVERAGE(Judge1:Judge5!N8))," ", AVERAGE(Judge1:Judge5!N8))</f>
        <v>189</v>
      </c>
      <c r="O8" s="18" t="str">
        <f>IF(ISERROR(AVERAGE(Judge1:Judge5!O8))," ", AVERAGE(Judge1:Judge5!O8))</f>
        <v xml:space="preserve"> </v>
      </c>
      <c r="P8" s="18" t="str">
        <f>IF(ISERROR(AVERAGE(Judge1:Judge5!P8))," ", AVERAGE(Judge1:Judge5!P8))</f>
        <v xml:space="preserve"> </v>
      </c>
      <c r="Q8" s="18" t="str">
        <f>IF(ISERROR(AVERAGE(Judge1:Judge5!Q8))," ", AVERAGE(Judge1:Judge5!Q8))</f>
        <v xml:space="preserve"> </v>
      </c>
      <c r="R8" s="18">
        <f>IF(ISERROR(AVERAGE(Judge1:Judge5!R8))," ", AVERAGE(Judge1:Judge5!R8))</f>
        <v>157</v>
      </c>
      <c r="S8" s="18" t="str">
        <f>IF(ISERROR(AVERAGE(Judge1:Judge5!S8))," ", AVERAGE(Judge1:Judge5!S8))</f>
        <v xml:space="preserve"> </v>
      </c>
      <c r="T8" s="18">
        <f>IF(ISERROR(AVERAGE(Judge1:Judge5!T8))," ", AVERAGE(Judge1:Judge5!T8))</f>
        <v>158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18">
        <f>IF(ISERROR(AVERAGE(Judge1:Judge5!F9))," ", AVERAGE(Judge1:Judge5!F9))</f>
        <v>225</v>
      </c>
      <c r="G9" s="18" t="str">
        <f>IF(ISERROR(AVERAGE(Judge1:Judge5!G9))," ", AVERAGE(Judge1:Judge5!G9))</f>
        <v xml:space="preserve"> </v>
      </c>
      <c r="H9" s="18">
        <f>IF(ISERROR(AVERAGE(Judge1:Judge5!H9))," ", AVERAGE(Judge1:Judge5!H9))</f>
        <v>215</v>
      </c>
      <c r="I9" s="18">
        <f>IF(ISERROR(AVERAGE(Judge1:Judge5!I9))," ", AVERAGE(Judge1:Judge5!I9))</f>
        <v>115</v>
      </c>
      <c r="J9" s="18">
        <f>IF(ISERROR(AVERAGE(Judge1:Judge5!J9))," ", AVERAGE(Judge1:Judge5!J9))</f>
        <v>170</v>
      </c>
      <c r="K9" s="18">
        <f>IF(ISERROR(AVERAGE(Judge1:Judge5!K9))," ", AVERAGE(Judge1:Judge5!K9))</f>
        <v>240</v>
      </c>
      <c r="L9" s="18" t="str">
        <f>IF(ISERROR(AVERAGE(Judge1:Judge5!L9))," ", AVERAGE(Judge1:Judge5!L9))</f>
        <v xml:space="preserve"> </v>
      </c>
      <c r="M9" s="18">
        <f>IF(ISERROR(AVERAGE(Judge1:Judge5!M9))," ", AVERAGE(Judge1:Judge5!M9))</f>
        <v>210</v>
      </c>
      <c r="N9" s="18">
        <f>IF(ISERROR(AVERAGE(Judge1:Judge5!N9))," ", AVERAGE(Judge1:Judge5!N9))</f>
        <v>266</v>
      </c>
      <c r="O9" s="18" t="str">
        <f>IF(ISERROR(AVERAGE(Judge1:Judge5!O9))," ", AVERAGE(Judge1:Judge5!O9))</f>
        <v xml:space="preserve"> </v>
      </c>
      <c r="P9" s="18" t="str">
        <f>IF(ISERROR(AVERAGE(Judge1:Judge5!P9))," ", AVERAGE(Judge1:Judge5!P9))</f>
        <v xml:space="preserve"> </v>
      </c>
      <c r="Q9" s="18" t="str">
        <f>IF(ISERROR(AVERAGE(Judge1:Judge5!Q9))," ", AVERAGE(Judge1:Judge5!Q9))</f>
        <v xml:space="preserve"> </v>
      </c>
      <c r="R9" s="18">
        <f>IF(ISERROR(AVERAGE(Judge1:Judge5!R9))," ", AVERAGE(Judge1:Judge5!R9))</f>
        <v>165</v>
      </c>
      <c r="S9" s="18" t="str">
        <f>IF(ISERROR(AVERAGE(Judge1:Judge5!S9))," ", AVERAGE(Judge1:Judge5!S9))</f>
        <v xml:space="preserve"> </v>
      </c>
      <c r="T9" s="18">
        <f>IF(ISERROR(AVERAGE(Judge1:Judge5!T9))," ", AVERAGE(Judge1:Judge5!T9))</f>
        <v>220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18">
        <f>IF(ISERROR(AVERAGE(Judge1:Judge5!F10))," ", AVERAGE(Judge1:Judge5!F10))</f>
        <v>80</v>
      </c>
      <c r="G10" s="18" t="str">
        <f>IF(ISERROR(AVERAGE(Judge1:Judge5!G10))," ", AVERAGE(Judge1:Judge5!G10))</f>
        <v xml:space="preserve"> </v>
      </c>
      <c r="H10" s="18">
        <f>IF(ISERROR(AVERAGE(Judge1:Judge5!H10))," ", AVERAGE(Judge1:Judge5!H10))</f>
        <v>50</v>
      </c>
      <c r="I10" s="18">
        <f>IF(ISERROR(AVERAGE(Judge1:Judge5!I10))," ", AVERAGE(Judge1:Judge5!I10))</f>
        <v>60</v>
      </c>
      <c r="J10" s="18">
        <f>IF(ISERROR(AVERAGE(Judge1:Judge5!J10))," ", AVERAGE(Judge1:Judge5!J10))</f>
        <v>50</v>
      </c>
      <c r="K10" s="18">
        <f>IF(ISERROR(AVERAGE(Judge1:Judge5!K10))," ", AVERAGE(Judge1:Judge5!K10))</f>
        <v>80</v>
      </c>
      <c r="L10" s="18" t="str">
        <f>IF(ISERROR(AVERAGE(Judge1:Judge5!L10))," ", AVERAGE(Judge1:Judge5!L10))</f>
        <v xml:space="preserve"> </v>
      </c>
      <c r="M10" s="18">
        <f>IF(ISERROR(AVERAGE(Judge1:Judge5!M10))," ", AVERAGE(Judge1:Judge5!M10))</f>
        <v>50</v>
      </c>
      <c r="N10" s="18">
        <f>IF(ISERROR(AVERAGE(Judge1:Judge5!N10))," ", AVERAGE(Judge1:Judge5!N10))</f>
        <v>70</v>
      </c>
      <c r="O10" s="18" t="str">
        <f>IF(ISERROR(AVERAGE(Judge1:Judge5!O10))," ", AVERAGE(Judge1:Judge5!O10))</f>
        <v xml:space="preserve"> </v>
      </c>
      <c r="P10" s="18" t="str">
        <f>IF(ISERROR(AVERAGE(Judge1:Judge5!P10))," ", AVERAGE(Judge1:Judge5!P10))</f>
        <v xml:space="preserve"> </v>
      </c>
      <c r="Q10" s="18" t="str">
        <f>IF(ISERROR(AVERAGE(Judge1:Judge5!Q10))," ", AVERAGE(Judge1:Judge5!Q10))</f>
        <v xml:space="preserve"> </v>
      </c>
      <c r="R10" s="18">
        <f>IF(ISERROR(AVERAGE(Judge1:Judge5!R10))," ", AVERAGE(Judge1:Judge5!R10))</f>
        <v>40</v>
      </c>
      <c r="S10" s="18" t="str">
        <f>IF(ISERROR(AVERAGE(Judge1:Judge5!S10))," ", AVERAGE(Judge1:Judge5!S10))</f>
        <v xml:space="preserve"> </v>
      </c>
      <c r="T10" s="18">
        <f>IF(ISERROR(AVERAGE(Judge1:Judge5!T10))," ", AVERAGE(Judge1:Judge5!T10))</f>
        <v>70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18">
        <f>IF(ISERROR(AVERAGE(Judge1:Judge5!F11))," ", AVERAGE(Judge1:Judge5!F11))</f>
        <v>215</v>
      </c>
      <c r="G11" s="18" t="str">
        <f>IF(ISERROR(AVERAGE(Judge1:Judge5!G11))," ", AVERAGE(Judge1:Judge5!G11))</f>
        <v xml:space="preserve"> </v>
      </c>
      <c r="H11" s="18">
        <f>IF(ISERROR(AVERAGE(Judge1:Judge5!H11))," ", AVERAGE(Judge1:Judge5!H11))</f>
        <v>200</v>
      </c>
      <c r="I11" s="18">
        <f>IF(ISERROR(AVERAGE(Judge1:Judge5!I11))," ", AVERAGE(Judge1:Judge5!I11))</f>
        <v>140</v>
      </c>
      <c r="J11" s="18">
        <f>IF(ISERROR(AVERAGE(Judge1:Judge5!J11))," ", AVERAGE(Judge1:Judge5!J11))</f>
        <v>240</v>
      </c>
      <c r="K11" s="18">
        <f>IF(ISERROR(AVERAGE(Judge1:Judge5!K11))," ", AVERAGE(Judge1:Judge5!K11))</f>
        <v>150</v>
      </c>
      <c r="L11" s="18" t="str">
        <f>IF(ISERROR(AVERAGE(Judge1:Judge5!L11))," ", AVERAGE(Judge1:Judge5!L11))</f>
        <v xml:space="preserve"> </v>
      </c>
      <c r="M11" s="18">
        <f>IF(ISERROR(AVERAGE(Judge1:Judge5!M11))," ", AVERAGE(Judge1:Judge5!M11))</f>
        <v>215</v>
      </c>
      <c r="N11" s="18">
        <f>IF(ISERROR(AVERAGE(Judge1:Judge5!N11))," ", AVERAGE(Judge1:Judge5!N11))</f>
        <v>150</v>
      </c>
      <c r="O11" s="18" t="str">
        <f>IF(ISERROR(AVERAGE(Judge1:Judge5!O11))," ", AVERAGE(Judge1:Judge5!O11))</f>
        <v xml:space="preserve"> </v>
      </c>
      <c r="P11" s="18" t="str">
        <f>IF(ISERROR(AVERAGE(Judge1:Judge5!P11))," ", AVERAGE(Judge1:Judge5!P11))</f>
        <v xml:space="preserve"> </v>
      </c>
      <c r="Q11" s="18" t="str">
        <f>IF(ISERROR(AVERAGE(Judge1:Judge5!Q11))," ", AVERAGE(Judge1:Judge5!Q11))</f>
        <v xml:space="preserve"> </v>
      </c>
      <c r="R11" s="18">
        <f>IF(ISERROR(AVERAGE(Judge1:Judge5!R11))," ", AVERAGE(Judge1:Judge5!R11))</f>
        <v>155</v>
      </c>
      <c r="S11" s="18" t="str">
        <f>IF(ISERROR(AVERAGE(Judge1:Judge5!S11))," ", AVERAGE(Judge1:Judge5!S11))</f>
        <v xml:space="preserve"> </v>
      </c>
      <c r="T11" s="18">
        <f>IF(ISERROR(AVERAGE(Judge1:Judge5!T11))," ", AVERAGE(Judge1:Judge5!T11))</f>
        <v>170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19" t="str">
        <f>IF(ISERROR(AVERAGE(Judge1:Judge5!F12))," ", AVERAGE(Judge1:Judge5!F12))</f>
        <v xml:space="preserve"> </v>
      </c>
      <c r="G12" s="19" t="str">
        <f>IF(ISERROR(AVERAGE(Judge1:Judge5!G12))," ", AVERAGE(Judge1:Judge5!G12))</f>
        <v xml:space="preserve"> </v>
      </c>
      <c r="H12" s="19" t="str">
        <f>IF(ISERROR(AVERAGE(Judge1:Judge5!H12))," ", AVERAGE(Judge1:Judge5!H12))</f>
        <v xml:space="preserve"> </v>
      </c>
      <c r="I12" s="19" t="str">
        <f>IF(ISERROR(AVERAGE(Judge1:Judge5!I12))," ", AVERAGE(Judge1:Judge5!I12))</f>
        <v xml:space="preserve"> </v>
      </c>
      <c r="J12" s="19" t="str">
        <f>IF(ISERROR(AVERAGE(Judge1:Judge5!J12))," ", AVERAGE(Judge1:Judge5!J12))</f>
        <v xml:space="preserve"> </v>
      </c>
      <c r="K12" s="19" t="str">
        <f>IF(ISERROR(AVERAGE(Judge1:Judge5!K12))," ", AVERAGE(Judge1:Judge5!K12))</f>
        <v xml:space="preserve"> </v>
      </c>
      <c r="L12" s="19" t="str">
        <f>IF(ISERROR(AVERAGE(Judge1:Judge5!L12))," ", AVERAGE(Judge1:Judge5!L12))</f>
        <v xml:space="preserve"> </v>
      </c>
      <c r="M12" s="19" t="str">
        <f>IF(ISERROR(AVERAGE(Judge1:Judge5!M12))," ", AVERAGE(Judge1:Judge5!M12))</f>
        <v xml:space="preserve"> </v>
      </c>
      <c r="N12" s="19" t="str">
        <f>IF(ISERROR(AVERAGE(Judge1:Judge5!N12))," ", AVERAGE(Judge1:Judge5!N12))</f>
        <v xml:space="preserve"> </v>
      </c>
      <c r="O12" s="19" t="str">
        <f>IF(ISERROR(AVERAGE(Judge1:Judge5!O12))," ", AVERAGE(Judge1:Judge5!O12))</f>
        <v xml:space="preserve"> </v>
      </c>
      <c r="P12" s="19" t="str">
        <f>IF(ISERROR(AVERAGE(Judge1:Judge5!P12))," ", AVERAGE(Judge1:Judge5!P12))</f>
        <v xml:space="preserve"> </v>
      </c>
      <c r="Q12" s="19" t="str">
        <f>IF(ISERROR(AVERAGE(Judge1:Judge5!Q12))," ", AVERAGE(Judge1:Judge5!Q12))</f>
        <v xml:space="preserve"> </v>
      </c>
      <c r="R12" s="19" t="str">
        <f>IF(ISERROR(AVERAGE(Judge1:Judge5!R12))," ", AVERAGE(Judge1:Judge5!R12))</f>
        <v xml:space="preserve"> </v>
      </c>
      <c r="S12" s="19" t="str">
        <f>IF(ISERROR(AVERAGE(Judge1:Judge5!S12))," ", AVERAGE(Judge1:Judge5!S12))</f>
        <v xml:space="preserve"> </v>
      </c>
      <c r="T12" s="19" t="str">
        <f>IF(ISERROR(AVERAGE(Judge1:Judge5!T12))," ", AVERAGE(Judge1:Judge5!T12))</f>
        <v xml:space="preserve"> </v>
      </c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19" t="str">
        <f>IF(ISERROR(AVERAGE(Judge1:Judge5!F13))," ", AVERAGE(Judge1:Judge5!F13))</f>
        <v xml:space="preserve"> </v>
      </c>
      <c r="G13" s="19" t="str">
        <f>IF(ISERROR(AVERAGE(Judge1:Judge5!G13))," ", AVERAGE(Judge1:Judge5!G13))</f>
        <v xml:space="preserve"> </v>
      </c>
      <c r="H13" s="19" t="str">
        <f>IF(ISERROR(AVERAGE(Judge1:Judge5!H13))," ", AVERAGE(Judge1:Judge5!H13))</f>
        <v xml:space="preserve"> </v>
      </c>
      <c r="I13" s="19" t="str">
        <f>IF(ISERROR(AVERAGE(Judge1:Judge5!I13))," ", AVERAGE(Judge1:Judge5!I13))</f>
        <v xml:space="preserve"> </v>
      </c>
      <c r="J13" s="19" t="str">
        <f>IF(ISERROR(AVERAGE(Judge1:Judge5!J13))," ", AVERAGE(Judge1:Judge5!J13))</f>
        <v xml:space="preserve"> </v>
      </c>
      <c r="K13" s="19" t="str">
        <f>IF(ISERROR(AVERAGE(Judge1:Judge5!K13))," ", AVERAGE(Judge1:Judge5!K13))</f>
        <v xml:space="preserve"> </v>
      </c>
      <c r="L13" s="19" t="str">
        <f>IF(ISERROR(AVERAGE(Judge1:Judge5!L13))," ", AVERAGE(Judge1:Judge5!L13))</f>
        <v xml:space="preserve"> </v>
      </c>
      <c r="M13" s="19" t="str">
        <f>IF(ISERROR(AVERAGE(Judge1:Judge5!M13))," ", AVERAGE(Judge1:Judge5!M13))</f>
        <v xml:space="preserve"> </v>
      </c>
      <c r="N13" s="19" t="str">
        <f>IF(ISERROR(AVERAGE(Judge1:Judge5!N13))," ", AVERAGE(Judge1:Judge5!N13))</f>
        <v xml:space="preserve"> </v>
      </c>
      <c r="O13" s="19" t="str">
        <f>IF(ISERROR(AVERAGE(Judge1:Judge5!O13))," ", AVERAGE(Judge1:Judge5!O13))</f>
        <v xml:space="preserve"> </v>
      </c>
      <c r="P13" s="19" t="str">
        <f>IF(ISERROR(AVERAGE(Judge1:Judge5!P13))," ", AVERAGE(Judge1:Judge5!P13))</f>
        <v xml:space="preserve"> </v>
      </c>
      <c r="Q13" s="19" t="str">
        <f>IF(ISERROR(AVERAGE(Judge1:Judge5!Q13))," ", AVERAGE(Judge1:Judge5!Q13))</f>
        <v xml:space="preserve"> </v>
      </c>
      <c r="R13" s="19">
        <f>IF(ISERROR(AVERAGE(Judge1:Judge5!R13))," ", AVERAGE(Judge1:Judge5!R13))</f>
        <v>-10</v>
      </c>
      <c r="S13" s="19" t="str">
        <f>IF(ISERROR(AVERAGE(Judge1:Judge5!S13))," ", AVERAGE(Judge1:Judge5!S13))</f>
        <v xml:space="preserve"> </v>
      </c>
      <c r="T13" s="19" t="str">
        <f>IF(ISERROR(AVERAGE(Judge1:Judge5!T13))," ", AVERAGE(Judge1:Judge5!T13))</f>
        <v xml:space="preserve"> </v>
      </c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779</v>
      </c>
      <c r="G16" s="13">
        <f>SUM($G$7:$G$13)</f>
        <v>0</v>
      </c>
      <c r="H16" s="13">
        <f>SUM($H$7:$H$13)</f>
        <v>675</v>
      </c>
      <c r="I16" s="13">
        <f>SUM($I$7:$I$13)</f>
        <v>541</v>
      </c>
      <c r="J16" s="13">
        <f>SUM($J$7:$J$13)</f>
        <v>670</v>
      </c>
      <c r="K16" s="13">
        <f>SUM($K$7:$K$13)</f>
        <v>721</v>
      </c>
      <c r="L16" s="13">
        <f>SUM($L$7:$L$13)</f>
        <v>0</v>
      </c>
      <c r="M16" s="13">
        <f>SUM($M$7:$M$13)</f>
        <v>687</v>
      </c>
      <c r="N16" s="13">
        <f>SUM($N$7:$N$13)</f>
        <v>733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549</v>
      </c>
      <c r="S16" s="13">
        <f>SUM($S$7:$S$13)</f>
        <v>0</v>
      </c>
      <c r="T16" s="13">
        <f>SUM($T$7:$T$13)</f>
        <v>690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25</v>
      </c>
      <c r="D18" s="14">
        <f>LARGE($F$16:$T$16,1)</f>
        <v>779</v>
      </c>
      <c r="E18">
        <f>INDEX($F$6:$T$6,MATCH($D$18,$F$16:$T$16,0))</f>
        <v>1042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5">
        <f>LARGE($F$16:$T$16,2)</f>
        <v>733</v>
      </c>
      <c r="E19">
        <f>INDEX($F$6:$T$6,MATCH($D$19,$F$16:$T$16,0))</f>
        <v>2157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29</v>
      </c>
      <c r="D20" s="16">
        <f>LARGE($F$16:$T$16,3)</f>
        <v>721</v>
      </c>
      <c r="E20">
        <f>INDEX($F$6:$T$6,MATCH($D$20,$F$16:$T$16,0))</f>
        <v>1905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33</v>
      </c>
      <c r="D21">
        <f>LARGE($F$16:$T$16,4)</f>
        <v>690</v>
      </c>
      <c r="E21">
        <f>INDEX($F$6:$T$6,MATCH($D$21,$F$16:$T$16,0))</f>
        <v>2271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34</v>
      </c>
      <c r="D22">
        <f>LARGE($F$16:$T$16,5)</f>
        <v>687</v>
      </c>
      <c r="E22">
        <f>INDEX($F$6:$T$6,MATCH($D$22,$F$16:$T$16,0))</f>
        <v>2125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T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T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T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T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T11">
    <cfRule type="cellIs" dxfId="110" priority="9" stopIfTrue="1" operator="greaterThan">
      <formula>$E$11</formula>
    </cfRule>
    <cfRule type="cellIs" dxfId="109" priority="10" stopIfTrue="1" operator="equal">
      <formula>""</formula>
    </cfRule>
  </conditionalFormatting>
  <conditionalFormatting sqref="E12:T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E13:T13">
    <cfRule type="cellIs" dxfId="106" priority="13" stopIfTrue="1" operator="lessThan">
      <formula>$E$13</formula>
    </cfRule>
    <cfRule type="cellIs" dxfId="105" priority="14" stopIfTrue="1" operator="greaterThan">
      <formula>0</formula>
    </cfRule>
  </conditionalFormatting>
  <conditionalFormatting sqref="C16:T16">
    <cfRule type="cellIs" dxfId="104" priority="15" stopIfTrue="1" operator="equal">
      <formula>$D$18</formula>
    </cfRule>
    <cfRule type="cellIs" dxfId="103" priority="16" stopIfTrue="1" operator="equal">
      <formula>$D$19</formula>
    </cfRule>
    <cfRule type="cellIs" dxfId="102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14" sqref="H1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1042</v>
      </c>
      <c r="G6" s="1">
        <v>1806</v>
      </c>
      <c r="H6" s="1">
        <v>1809</v>
      </c>
      <c r="I6" s="1">
        <v>1810</v>
      </c>
      <c r="J6" s="1">
        <v>1867</v>
      </c>
      <c r="K6" s="1">
        <v>1905</v>
      </c>
      <c r="L6" s="1">
        <v>1912</v>
      </c>
      <c r="M6" s="1">
        <v>2125</v>
      </c>
      <c r="N6" s="1">
        <v>2157</v>
      </c>
      <c r="O6" s="1">
        <v>2192</v>
      </c>
      <c r="P6" s="1">
        <v>2199</v>
      </c>
      <c r="Q6" s="1">
        <v>2259</v>
      </c>
      <c r="R6" s="1">
        <v>2261</v>
      </c>
      <c r="S6" s="1">
        <v>2265</v>
      </c>
      <c r="T6" s="1">
        <v>2271</v>
      </c>
    </row>
    <row r="7" spans="1:69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5">
        <v>64</v>
      </c>
      <c r="G7" s="5"/>
      <c r="H7" s="5">
        <v>58</v>
      </c>
      <c r="I7" s="5">
        <v>50</v>
      </c>
      <c r="J7" s="5">
        <v>46</v>
      </c>
      <c r="K7" s="5">
        <v>72</v>
      </c>
      <c r="L7" s="5"/>
      <c r="M7" s="5">
        <v>50</v>
      </c>
      <c r="N7" s="5">
        <v>58</v>
      </c>
      <c r="O7" s="5"/>
      <c r="P7" s="5"/>
      <c r="Q7" s="5"/>
      <c r="R7" s="5">
        <v>42</v>
      </c>
      <c r="S7" s="5"/>
      <c r="T7" s="5">
        <v>72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5">
        <v>195</v>
      </c>
      <c r="G8" s="5"/>
      <c r="H8" s="5">
        <v>152</v>
      </c>
      <c r="I8" s="5">
        <v>176</v>
      </c>
      <c r="J8" s="5">
        <v>164</v>
      </c>
      <c r="K8" s="5">
        <v>179</v>
      </c>
      <c r="L8" s="5"/>
      <c r="M8" s="5">
        <v>162</v>
      </c>
      <c r="N8" s="5">
        <v>189</v>
      </c>
      <c r="O8" s="5"/>
      <c r="P8" s="5"/>
      <c r="Q8" s="5"/>
      <c r="R8" s="5">
        <v>157</v>
      </c>
      <c r="S8" s="5"/>
      <c r="T8" s="5">
        <v>158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5">
        <v>225</v>
      </c>
      <c r="G9" s="5"/>
      <c r="H9" s="5">
        <v>215</v>
      </c>
      <c r="I9" s="5">
        <v>115</v>
      </c>
      <c r="J9" s="5">
        <v>170</v>
      </c>
      <c r="K9" s="5">
        <v>240</v>
      </c>
      <c r="L9" s="5"/>
      <c r="M9" s="5">
        <v>210</v>
      </c>
      <c r="N9" s="5">
        <v>266</v>
      </c>
      <c r="O9" s="5"/>
      <c r="P9" s="5"/>
      <c r="Q9" s="5"/>
      <c r="R9" s="5">
        <v>165</v>
      </c>
      <c r="S9" s="5"/>
      <c r="T9" s="5">
        <v>220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5">
        <v>80</v>
      </c>
      <c r="G10" s="5"/>
      <c r="H10" s="5">
        <v>50</v>
      </c>
      <c r="I10" s="5">
        <v>60</v>
      </c>
      <c r="J10" s="5">
        <v>50</v>
      </c>
      <c r="K10" s="5">
        <v>80</v>
      </c>
      <c r="L10" s="5"/>
      <c r="M10" s="5">
        <v>50</v>
      </c>
      <c r="N10" s="5">
        <v>70</v>
      </c>
      <c r="O10" s="5"/>
      <c r="P10" s="5"/>
      <c r="Q10" s="5"/>
      <c r="R10" s="5">
        <v>40</v>
      </c>
      <c r="S10" s="5"/>
      <c r="T10" s="5">
        <v>70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5">
        <v>215</v>
      </c>
      <c r="G11" s="5"/>
      <c r="H11" s="5">
        <v>200</v>
      </c>
      <c r="I11" s="5">
        <v>140</v>
      </c>
      <c r="J11" s="5">
        <v>240</v>
      </c>
      <c r="K11" s="5">
        <v>150</v>
      </c>
      <c r="L11" s="5"/>
      <c r="M11" s="5">
        <v>215</v>
      </c>
      <c r="N11" s="5">
        <v>150</v>
      </c>
      <c r="O11" s="5"/>
      <c r="P11" s="5"/>
      <c r="Q11" s="5"/>
      <c r="R11" s="5">
        <v>155</v>
      </c>
      <c r="S11" s="5"/>
      <c r="T11" s="5">
        <v>170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-10</v>
      </c>
      <c r="S13" s="12"/>
      <c r="T13" s="12"/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779</v>
      </c>
      <c r="G16" s="13">
        <f>SUM($G$7:$G$13)</f>
        <v>0</v>
      </c>
      <c r="H16" s="13">
        <f>SUM($H$7:$H$13)</f>
        <v>675</v>
      </c>
      <c r="I16" s="13">
        <f>SUM($I$7:$I$13)</f>
        <v>541</v>
      </c>
      <c r="J16" s="13">
        <f>SUM($J$7:$J$13)</f>
        <v>670</v>
      </c>
      <c r="K16" s="13">
        <f>SUM($K$7:$K$13)</f>
        <v>721</v>
      </c>
      <c r="L16" s="13">
        <f>SUM($L$7:$L$13)</f>
        <v>0</v>
      </c>
      <c r="M16" s="13">
        <f>SUM($M$7:$M$13)</f>
        <v>687</v>
      </c>
      <c r="N16" s="13">
        <f>SUM($N$7:$N$13)</f>
        <v>733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549</v>
      </c>
      <c r="S16" s="13">
        <f>SUM($S$7:$S$13)</f>
        <v>0</v>
      </c>
      <c r="T16" s="13">
        <f>SUM($T$7:$T$13)</f>
        <v>690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T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T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T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T11">
    <cfRule type="cellIs" dxfId="93" priority="9" stopIfTrue="1" operator="greaterThan">
      <formula>$E$11</formula>
    </cfRule>
    <cfRule type="cellIs" dxfId="92" priority="10" stopIfTrue="1" operator="equal">
      <formula>""</formula>
    </cfRule>
  </conditionalFormatting>
  <conditionalFormatting sqref="E12:T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E13:T13">
    <cfRule type="cellIs" dxfId="89" priority="13" stopIfTrue="1" operator="lessThan">
      <formula>$E$13</formula>
    </cfRule>
    <cfRule type="cellIs" dxfId="88" priority="14" stopIfTrue="1" operator="greaterThan">
      <formula>0</formula>
    </cfRule>
  </conditionalFormatting>
  <conditionalFormatting sqref="C16:T16">
    <cfRule type="cellIs" dxfId="87" priority="15" stopIfTrue="1" operator="equal">
      <formula>$D$18</formula>
    </cfRule>
    <cfRule type="cellIs" dxfId="86" priority="16" stopIfTrue="1" operator="equal">
      <formula>$D$19</formula>
    </cfRule>
    <cfRule type="cellIs" dxfId="85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1042</v>
      </c>
      <c r="G6" s="1">
        <v>1806</v>
      </c>
      <c r="H6" s="1">
        <v>1809</v>
      </c>
      <c r="I6" s="1">
        <v>1810</v>
      </c>
      <c r="J6" s="1">
        <v>1867</v>
      </c>
      <c r="K6" s="1">
        <v>1905</v>
      </c>
      <c r="L6" s="1">
        <v>1912</v>
      </c>
      <c r="M6" s="1">
        <v>2125</v>
      </c>
      <c r="N6" s="1">
        <v>2157</v>
      </c>
      <c r="O6" s="1">
        <v>2192</v>
      </c>
      <c r="P6" s="1">
        <v>2199</v>
      </c>
      <c r="Q6" s="1">
        <v>2259</v>
      </c>
      <c r="R6" s="1">
        <v>2261</v>
      </c>
      <c r="S6" s="1">
        <v>2265</v>
      </c>
      <c r="T6" s="1">
        <v>2271</v>
      </c>
    </row>
    <row r="7" spans="1:69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13">
        <f>SUM($J$7:$J$13)</f>
        <v>0</v>
      </c>
      <c r="K16" s="13">
        <f>SUM($K$7:$K$13)</f>
        <v>0</v>
      </c>
      <c r="L16" s="13">
        <f>SUM($L$7:$L$13)</f>
        <v>0</v>
      </c>
      <c r="M16" s="13">
        <f>SUM($M$7:$M$13)</f>
        <v>0</v>
      </c>
      <c r="N16" s="13">
        <f>SUM($N$7:$N$13)</f>
        <v>0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0</v>
      </c>
      <c r="S16" s="13">
        <f>SUM($S$7:$S$13)</f>
        <v>0</v>
      </c>
      <c r="T16" s="13">
        <f>SUM($T$7:$T$13)</f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T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T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T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T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T11">
    <cfRule type="cellIs" dxfId="76" priority="9" stopIfTrue="1" operator="greaterThan">
      <formula>$E$11</formula>
    </cfRule>
    <cfRule type="cellIs" dxfId="75" priority="10" stopIfTrue="1" operator="equal">
      <formula>""</formula>
    </cfRule>
  </conditionalFormatting>
  <conditionalFormatting sqref="E12:T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E13:T13">
    <cfRule type="cellIs" dxfId="72" priority="13" stopIfTrue="1" operator="lessThan">
      <formula>$E$13</formula>
    </cfRule>
    <cfRule type="cellIs" dxfId="71" priority="14" stopIfTrue="1" operator="greaterThan">
      <formula>0</formula>
    </cfRule>
  </conditionalFormatting>
  <conditionalFormatting sqref="C16:T16">
    <cfRule type="cellIs" dxfId="70" priority="15" stopIfTrue="1" operator="equal">
      <formula>$D$18</formula>
    </cfRule>
    <cfRule type="cellIs" dxfId="69" priority="16" stopIfTrue="1" operator="equal">
      <formula>$D$19</formula>
    </cfRule>
    <cfRule type="cellIs" dxfId="68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1042</v>
      </c>
      <c r="G6" s="1">
        <v>1806</v>
      </c>
      <c r="H6" s="1">
        <v>1809</v>
      </c>
      <c r="I6" s="1">
        <v>1810</v>
      </c>
      <c r="J6" s="1">
        <v>1867</v>
      </c>
      <c r="K6" s="1">
        <v>1905</v>
      </c>
      <c r="L6" s="1">
        <v>1912</v>
      </c>
      <c r="M6" s="1">
        <v>2125</v>
      </c>
      <c r="N6" s="1">
        <v>2157</v>
      </c>
      <c r="O6" s="1">
        <v>2192</v>
      </c>
      <c r="P6" s="1">
        <v>2199</v>
      </c>
      <c r="Q6" s="1">
        <v>2259</v>
      </c>
      <c r="R6" s="1">
        <v>2261</v>
      </c>
      <c r="S6" s="1">
        <v>2265</v>
      </c>
      <c r="T6" s="1">
        <v>2271</v>
      </c>
    </row>
    <row r="7" spans="1:69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13">
        <f>SUM($J$7:$J$13)</f>
        <v>0</v>
      </c>
      <c r="K16" s="13">
        <f>SUM($K$7:$K$13)</f>
        <v>0</v>
      </c>
      <c r="L16" s="13">
        <f>SUM($L$7:$L$13)</f>
        <v>0</v>
      </c>
      <c r="M16" s="13">
        <f>SUM($M$7:$M$13)</f>
        <v>0</v>
      </c>
      <c r="N16" s="13">
        <f>SUM($N$7:$N$13)</f>
        <v>0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0</v>
      </c>
      <c r="S16" s="13">
        <f>SUM($S$7:$S$13)</f>
        <v>0</v>
      </c>
      <c r="T16" s="13">
        <f>SUM($T$7:$T$13)</f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T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T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T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T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T11">
    <cfRule type="cellIs" dxfId="59" priority="9" stopIfTrue="1" operator="greaterThan">
      <formula>$E$11</formula>
    </cfRule>
    <cfRule type="cellIs" dxfId="58" priority="10" stopIfTrue="1" operator="equal">
      <formula>""</formula>
    </cfRule>
  </conditionalFormatting>
  <conditionalFormatting sqref="E12:T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E13:T13">
    <cfRule type="cellIs" dxfId="55" priority="13" stopIfTrue="1" operator="lessThan">
      <formula>$E$13</formula>
    </cfRule>
    <cfRule type="cellIs" dxfId="54" priority="14" stopIfTrue="1" operator="greaterThan">
      <formula>0</formula>
    </cfRule>
  </conditionalFormatting>
  <conditionalFormatting sqref="C16:T16">
    <cfRule type="cellIs" dxfId="53" priority="15" stopIfTrue="1" operator="equal">
      <formula>$D$18</formula>
    </cfRule>
    <cfRule type="cellIs" dxfId="52" priority="16" stopIfTrue="1" operator="equal">
      <formula>$D$19</formula>
    </cfRule>
    <cfRule type="cellIs" dxfId="51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1042</v>
      </c>
      <c r="G6" s="1">
        <v>1806</v>
      </c>
      <c r="H6" s="1">
        <v>1809</v>
      </c>
      <c r="I6" s="1">
        <v>1810</v>
      </c>
      <c r="J6" s="1">
        <v>1867</v>
      </c>
      <c r="K6" s="1">
        <v>1905</v>
      </c>
      <c r="L6" s="1">
        <v>1912</v>
      </c>
      <c r="M6" s="1">
        <v>2125</v>
      </c>
      <c r="N6" s="1">
        <v>2157</v>
      </c>
      <c r="O6" s="1">
        <v>2192</v>
      </c>
      <c r="P6" s="1">
        <v>2199</v>
      </c>
      <c r="Q6" s="1">
        <v>2259</v>
      </c>
      <c r="R6" s="1">
        <v>2261</v>
      </c>
      <c r="S6" s="1">
        <v>2265</v>
      </c>
      <c r="T6" s="1">
        <v>2271</v>
      </c>
    </row>
    <row r="7" spans="1:69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13">
        <f>SUM($J$7:$J$13)</f>
        <v>0</v>
      </c>
      <c r="K16" s="13">
        <f>SUM($K$7:$K$13)</f>
        <v>0</v>
      </c>
      <c r="L16" s="13">
        <f>SUM($L$7:$L$13)</f>
        <v>0</v>
      </c>
      <c r="M16" s="13">
        <f>SUM($M$7:$M$13)</f>
        <v>0</v>
      </c>
      <c r="N16" s="13">
        <f>SUM($N$7:$N$13)</f>
        <v>0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0</v>
      </c>
      <c r="S16" s="13">
        <f>SUM($S$7:$S$13)</f>
        <v>0</v>
      </c>
      <c r="T16" s="13">
        <f>SUM($T$7:$T$13)</f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T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T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T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T11">
    <cfRule type="cellIs" dxfId="42" priority="9" stopIfTrue="1" operator="greaterThan">
      <formula>$E$11</formula>
    </cfRule>
    <cfRule type="cellIs" dxfId="41" priority="10" stopIfTrue="1" operator="equal">
      <formula>""</formula>
    </cfRule>
  </conditionalFormatting>
  <conditionalFormatting sqref="E12:T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E13:T13">
    <cfRule type="cellIs" dxfId="38" priority="13" stopIfTrue="1" operator="lessThan">
      <formula>$E$13</formula>
    </cfRule>
    <cfRule type="cellIs" dxfId="37" priority="14" stopIfTrue="1" operator="greaterThan">
      <formula>0</formula>
    </cfRule>
  </conditionalFormatting>
  <conditionalFormatting sqref="C16:T16">
    <cfRule type="cellIs" dxfId="36" priority="15" stopIfTrue="1" operator="equal">
      <formula>$D$18</formula>
    </cfRule>
    <cfRule type="cellIs" dxfId="35" priority="16" stopIfTrue="1" operator="equal">
      <formula>$D$19</formula>
    </cfRule>
    <cfRule type="cellIs" dxfId="34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1042</v>
      </c>
      <c r="G6" s="1">
        <v>1806</v>
      </c>
      <c r="H6" s="1">
        <v>1809</v>
      </c>
      <c r="I6" s="1">
        <v>1810</v>
      </c>
      <c r="J6" s="1">
        <v>1867</v>
      </c>
      <c r="K6" s="1">
        <v>1905</v>
      </c>
      <c r="L6" s="1">
        <v>1912</v>
      </c>
      <c r="M6" s="1">
        <v>2125</v>
      </c>
      <c r="N6" s="1">
        <v>2157</v>
      </c>
      <c r="O6" s="1">
        <v>2192</v>
      </c>
      <c r="P6" s="1">
        <v>2199</v>
      </c>
      <c r="Q6" s="1">
        <v>2259</v>
      </c>
      <c r="R6" s="1">
        <v>2261</v>
      </c>
      <c r="S6" s="1">
        <v>2265</v>
      </c>
      <c r="T6" s="1">
        <v>2271</v>
      </c>
    </row>
    <row r="7" spans="1:69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13">
        <f>SUM($J$7:$J$13)</f>
        <v>0</v>
      </c>
      <c r="K16" s="13">
        <f>SUM($K$7:$K$13)</f>
        <v>0</v>
      </c>
      <c r="L16" s="13">
        <f>SUM($L$7:$L$13)</f>
        <v>0</v>
      </c>
      <c r="M16" s="13">
        <f>SUM($M$7:$M$13)</f>
        <v>0</v>
      </c>
      <c r="N16" s="13">
        <f>SUM($N$7:$N$13)</f>
        <v>0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0</v>
      </c>
      <c r="S16" s="13">
        <f>SUM($S$7:$S$13)</f>
        <v>0</v>
      </c>
      <c r="T16" s="13">
        <f>SUM($T$7:$T$13)</f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T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T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T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T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T11">
    <cfRule type="cellIs" dxfId="25" priority="9" stopIfTrue="1" operator="greaterThan">
      <formula>$E$11</formula>
    </cfRule>
    <cfRule type="cellIs" dxfId="24" priority="10" stopIfTrue="1" operator="equal">
      <formula>""</formula>
    </cfRule>
  </conditionalFormatting>
  <conditionalFormatting sqref="E12:T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E13:T13">
    <cfRule type="cellIs" dxfId="21" priority="13" stopIfTrue="1" operator="lessThan">
      <formula>$E$13</formula>
    </cfRule>
    <cfRule type="cellIs" dxfId="20" priority="14" stopIfTrue="1" operator="greaterThan">
      <formula>0</formula>
    </cfRule>
  </conditionalFormatting>
  <conditionalFormatting sqref="C16:T16">
    <cfRule type="cellIs" dxfId="19" priority="15" stopIfTrue="1" operator="equal">
      <formula>$D$18</formula>
    </cfRule>
    <cfRule type="cellIs" dxfId="18" priority="16" stopIfTrue="1" operator="equal">
      <formula>$D$19</formula>
    </cfRule>
    <cfRule type="cellIs" dxfId="17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32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1042</v>
      </c>
      <c r="G6" s="20">
        <v>1806</v>
      </c>
      <c r="H6" s="20">
        <v>1809</v>
      </c>
      <c r="I6" s="20">
        <v>1810</v>
      </c>
      <c r="J6" s="20">
        <v>1867</v>
      </c>
      <c r="K6" s="20">
        <v>1905</v>
      </c>
      <c r="L6" s="20">
        <v>1912</v>
      </c>
      <c r="M6" s="20">
        <v>2125</v>
      </c>
      <c r="N6" s="20">
        <v>2157</v>
      </c>
      <c r="O6" s="20">
        <v>2192</v>
      </c>
      <c r="P6" s="20">
        <v>2199</v>
      </c>
      <c r="Q6" s="20">
        <v>2259</v>
      </c>
      <c r="R6" s="20">
        <v>2261</v>
      </c>
      <c r="S6" s="20">
        <v>2265</v>
      </c>
      <c r="T6" s="20">
        <v>2271</v>
      </c>
    </row>
    <row r="7" spans="1:69" ht="28">
      <c r="A7" s="10">
        <v>11441</v>
      </c>
      <c r="B7" s="10">
        <v>100217</v>
      </c>
      <c r="C7" s="9" t="s">
        <v>14</v>
      </c>
      <c r="D7" s="3" t="s">
        <v>15</v>
      </c>
      <c r="E7" s="3">
        <v>100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11441</v>
      </c>
      <c r="B8" s="10">
        <v>100223</v>
      </c>
      <c r="C8" s="3" t="s">
        <v>14</v>
      </c>
      <c r="D8" s="3" t="s">
        <v>16</v>
      </c>
      <c r="E8" s="3">
        <v>200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11441</v>
      </c>
      <c r="B9" s="10">
        <v>100218</v>
      </c>
      <c r="C9" s="3" t="s">
        <v>14</v>
      </c>
      <c r="D9" s="3" t="s">
        <v>17</v>
      </c>
      <c r="E9" s="3">
        <v>300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11441</v>
      </c>
      <c r="B10" s="10">
        <v>100219</v>
      </c>
      <c r="C10" s="3" t="s">
        <v>14</v>
      </c>
      <c r="D10" s="3" t="s">
        <v>18</v>
      </c>
      <c r="E10" s="3">
        <v>100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11441</v>
      </c>
      <c r="B11" s="10">
        <v>100220</v>
      </c>
      <c r="C11" s="3" t="s">
        <v>14</v>
      </c>
      <c r="D11" s="3" t="s">
        <v>19</v>
      </c>
      <c r="E11" s="3">
        <v>300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11441</v>
      </c>
      <c r="B12" s="10">
        <v>100221</v>
      </c>
      <c r="C12" s="11" t="s">
        <v>20</v>
      </c>
      <c r="D12" s="11" t="s">
        <v>21</v>
      </c>
      <c r="E12" s="11">
        <v>-50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11441</v>
      </c>
      <c r="B13" s="10">
        <v>100222</v>
      </c>
      <c r="C13" s="11" t="s">
        <v>20</v>
      </c>
      <c r="D13" s="11" t="s">
        <v>22</v>
      </c>
      <c r="E13" s="11">
        <v>-10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13">
        <f>SUM($J$7:$J$13)</f>
        <v>0</v>
      </c>
      <c r="K16" s="13">
        <f>SUM($K$7:$K$13)</f>
        <v>0</v>
      </c>
      <c r="L16" s="13">
        <f>SUM($L$7:$L$13)</f>
        <v>0</v>
      </c>
      <c r="M16" s="13">
        <f>SUM($M$7:$M$13)</f>
        <v>0</v>
      </c>
      <c r="N16" s="13">
        <f>SUM($N$7:$N$13)</f>
        <v>0</v>
      </c>
      <c r="O16" s="13">
        <f>SUM($O$7:$O$13)</f>
        <v>0</v>
      </c>
      <c r="P16" s="13">
        <f>SUM($P$7:$P$13)</f>
        <v>0</v>
      </c>
      <c r="Q16" s="13">
        <f>SUM($Q$7:$Q$13)</f>
        <v>0</v>
      </c>
      <c r="R16" s="13">
        <f>SUM($R$7:$R$13)</f>
        <v>0</v>
      </c>
      <c r="S16" s="13">
        <f>SUM($S$7:$S$13)</f>
        <v>0</v>
      </c>
      <c r="T16" s="13">
        <f>SUM($T$7:$T$13)</f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25</v>
      </c>
      <c r="D18" s="14">
        <f>LARGE($F$16:$T$16,1)</f>
        <v>0</v>
      </c>
      <c r="E18">
        <f>INDEX($F$6:$T$6,MATCH($D$18,$F$16:$T$16,0))</f>
        <v>1042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5">
        <f>LARGE($F$16:$T$16,2)</f>
        <v>0</v>
      </c>
      <c r="E19">
        <f>INDEX($F$6:$T$6,MATCH($D$19,$F$16:$T$16,0))</f>
        <v>1042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29</v>
      </c>
      <c r="D20" s="16">
        <f>LARGE($F$16:$T$16,3)</f>
        <v>0</v>
      </c>
      <c r="E20">
        <f>INDEX($F$6:$T$6,MATCH($D$20,$F$16:$T$16,0))</f>
        <v>1042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greaterThan">
      <formula>$E$11</formula>
    </cfRule>
    <cfRule type="cellIs" dxfId="7" priority="10" stopIfTrue="1" operator="equal">
      <formula>""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E13">
    <cfRule type="cellIs" dxfId="4" priority="13" stopIfTrue="1" operator="lessThan">
      <formula>$E$13</formula>
    </cfRule>
    <cfRule type="cellIs" dxfId="3" priority="14" stopIfTrue="1" operator="greaterThan">
      <formula>0</formula>
    </cfRule>
  </conditionalFormatting>
  <conditionalFormatting sqref="C16:T16">
    <cfRule type="cellIs" dxfId="2" priority="15" stopIfTrue="1" operator="equal">
      <formula>$D$18</formula>
    </cfRule>
    <cfRule type="cellIs" dxfId="1" priority="16" stopIfTrue="1" operator="equal">
      <formula>$D$19</formula>
    </cfRule>
    <cfRule type="cellIs" dxfId="0" priority="17" stopIfTrue="1" operator="equal">
      <formula>$D$20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2016-04-26T13:47:07Z</dcterms:modified>
</cp:coreProperties>
</file>