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30" windowWidth="11295" windowHeight="6495"/>
  </bookViews>
  <sheets>
    <sheet name="Totals" sheetId="1" r:id="rId1"/>
    <sheet name="Judge1" sheetId="13" r:id="rId2"/>
    <sheet name="Judge2" sheetId="12" r:id="rId3"/>
    <sheet name="Judge3" sheetId="11" r:id="rId4"/>
    <sheet name="Judge4" sheetId="10" r:id="rId5"/>
    <sheet name="Judge5" sheetId="9" r:id="rId6"/>
    <sheet name="Judge6" sheetId="8" r:id="rId7"/>
    <sheet name="Judge7" sheetId="7" r:id="rId8"/>
    <sheet name="Judge8" sheetId="6" r:id="rId9"/>
    <sheet name="Judge9" sheetId="5" r:id="rId10"/>
    <sheet name="Judge10" sheetId="4" r:id="rId11"/>
    <sheet name="Printable" sheetId="14" r:id="rId12"/>
  </sheets>
  <definedNames>
    <definedName name="ChairName" localSheetId="1">Judge1!$F$4</definedName>
    <definedName name="ChairName" localSheetId="10">Judge10!$F$4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Judge6!$F$4</definedName>
    <definedName name="ChairName" localSheetId="7">Judge7!$F$4</definedName>
    <definedName name="ChairName" localSheetId="8">Judge8!$F$4</definedName>
    <definedName name="ChairName" localSheetId="9">Judge9!$F$4</definedName>
    <definedName name="ChairName" localSheetId="11">Printable!$F$4</definedName>
    <definedName name="ChairName">Totals!$F$4</definedName>
    <definedName name="ContestName" localSheetId="1">Judge1!$D$4</definedName>
    <definedName name="ContestName" localSheetId="10">Judge10!$D$4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Judge6!$D$4</definedName>
    <definedName name="ContestName" localSheetId="7">Judge7!$D$4</definedName>
    <definedName name="ContestName" localSheetId="8">Judge8!$D$4</definedName>
    <definedName name="ContestName" localSheetId="9">Judge9!$D$4</definedName>
    <definedName name="ContestName" localSheetId="11">Printable!$D$4</definedName>
    <definedName name="ContestName">Totals!$D$4</definedName>
    <definedName name="DataBlock" localSheetId="1">Judge1!$A$6:$I$21</definedName>
    <definedName name="DataBlock" localSheetId="10">Judge10!$A$6:$I$21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Judge6!$A$6:$I$21</definedName>
    <definedName name="DataBlock" localSheetId="7">Judge7!$A$6:$I$21</definedName>
    <definedName name="DataBlock" localSheetId="8">Judge8!$A$6:$I$21</definedName>
    <definedName name="DataBlock" localSheetId="9">Judge9!$A$6:$I$21</definedName>
    <definedName name="DataBlock" localSheetId="11">Printable!$A$6:$I$21</definedName>
    <definedName name="DataBlock">Totals!$A$6:$I$21</definedName>
    <definedName name="DivisionName" localSheetId="1">Judge1!$D$5</definedName>
    <definedName name="DivisionName" localSheetId="10">Judge10!$D$5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Judge6!$D$5</definedName>
    <definedName name="DivisionName" localSheetId="7">Judge7!$D$5</definedName>
    <definedName name="DivisionName" localSheetId="8">Judge8!$D$5</definedName>
    <definedName name="DivisionName" localSheetId="9">Judge9!$D$5</definedName>
    <definedName name="DivisionName" localSheetId="11">Printable!$D$5</definedName>
    <definedName name="DivisionName">Totals!$D$5</definedName>
    <definedName name="FirstContestant" localSheetId="1">Judge1!$F$6</definedName>
    <definedName name="FirstContestant" localSheetId="10">Judge10!$F$6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Judge6!$F$6</definedName>
    <definedName name="FirstContestant" localSheetId="7">Judge7!$F$6</definedName>
    <definedName name="FirstContestant" localSheetId="8">Judge8!$F$6</definedName>
    <definedName name="FirstContestant" localSheetId="9">Judge9!$F$6</definedName>
    <definedName name="FirstContestant" localSheetId="11">Printable!$F$6</definedName>
    <definedName name="FirstContestant">Totals!$F$6</definedName>
    <definedName name="FirstScore" localSheetId="1">Judge1!$F$7</definedName>
    <definedName name="FirstScore" localSheetId="10">Judge10!$F$7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Judge6!$F$7</definedName>
    <definedName name="FirstScore" localSheetId="7">Judge7!$F$7</definedName>
    <definedName name="FirstScore" localSheetId="8">Judge8!$F$7</definedName>
    <definedName name="FirstScore" localSheetId="9">Judge9!$F$7</definedName>
    <definedName name="FirstScore" localSheetId="11">Printable!$F$7</definedName>
    <definedName name="FirstScore">Totals!$F$7</definedName>
    <definedName name="FirstScoreArea" localSheetId="1">Judge1!$C$7</definedName>
    <definedName name="FirstScoreArea" localSheetId="10">Judge10!$C$7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Judge6!$C$7</definedName>
    <definedName name="FirstScoreArea" localSheetId="7">Judge7!$C$7</definedName>
    <definedName name="FirstScoreArea" localSheetId="8">Judge8!$C$7</definedName>
    <definedName name="FirstScoreArea" localSheetId="9">Judge9!$C$7</definedName>
    <definedName name="FirstScoreArea" localSheetId="11">Printable!$C$7</definedName>
    <definedName name="FirstScoreArea">Totals!$C$7</definedName>
    <definedName name="JudgeCount" localSheetId="1">Judge1!$J$4</definedName>
    <definedName name="JudgeCount" localSheetId="10">Judge10!$J$4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Judge6!$J$4</definedName>
    <definedName name="JudgeCount" localSheetId="7">Judge7!$J$4</definedName>
    <definedName name="JudgeCount" localSheetId="8">Judge8!$J$4</definedName>
    <definedName name="JudgeCount" localSheetId="9">Judge9!$J$4</definedName>
    <definedName name="JudgeCount" localSheetId="11">Printable!$J$4</definedName>
    <definedName name="JudgeCount">Totals!$J$4</definedName>
    <definedName name="_xlnm.Print_Titles" localSheetId="1">Judge1!$C:$E,Judge1!$1:$6</definedName>
    <definedName name="_xlnm.Print_Titles" localSheetId="10">Judge10!$C:$E,Judge10!$1:$6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Judge6!$C:$E,Judge6!$1:$6</definedName>
    <definedName name="_xlnm.Print_Titles" localSheetId="7">Judge7!$C:$E,Judge7!$1:$6</definedName>
    <definedName name="_xlnm.Print_Titles" localSheetId="8">Judge8!$C:$E,Judge8!$1:$6</definedName>
    <definedName name="_xlnm.Print_Titles" localSheetId="9">Judge9!$C:$E,Judge9!$1:$6</definedName>
    <definedName name="_xlnm.Print_Titles" localSheetId="11">Printable!$C:$E,Printable!$1:$6</definedName>
    <definedName name="_xlnm.Print_Titles" localSheetId="0">Totals!$C:$E,Totals!$1:$6</definedName>
    <definedName name="SkillsArea" localSheetId="1">Judge1!#REF!</definedName>
    <definedName name="SkillsArea" localSheetId="10">Judge10!#REF!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Judge6!#REF!</definedName>
    <definedName name="SkillsArea" localSheetId="7">Judge7!#REF!</definedName>
    <definedName name="SkillsArea" localSheetId="8">Judge8!#REF!</definedName>
    <definedName name="SkillsArea" localSheetId="9">Judge9!#REF!</definedName>
    <definedName name="SkillsArea" localSheetId="11">Printable!#REF!</definedName>
    <definedName name="SkillsArea">Totals!#REF!</definedName>
    <definedName name="StartContestants" localSheetId="1">Judge1!#REF!</definedName>
    <definedName name="StartContestants" localSheetId="10">Judge10!#REF!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Judge6!#REF!</definedName>
    <definedName name="StartContestants" localSheetId="7">Judge7!#REF!</definedName>
    <definedName name="StartContestants" localSheetId="8">Judge8!#REF!</definedName>
    <definedName name="StartContestants" localSheetId="9">Judge9!#REF!</definedName>
    <definedName name="StartContestants" localSheetId="11">Printable!#REF!</definedName>
    <definedName name="StartContestants">Totals!#REF!</definedName>
  </definedNames>
  <calcPr calcId="125725"/>
</workbook>
</file>

<file path=xl/calcChain.xml><?xml version="1.0" encoding="utf-8"?>
<calcChain xmlns="http://schemas.openxmlformats.org/spreadsheetml/2006/main">
  <c r="E14" i="14"/>
  <c r="H15"/>
  <c r="G15"/>
  <c r="F15"/>
  <c r="G7" i="1"/>
  <c r="H7"/>
  <c r="G8"/>
  <c r="H8"/>
  <c r="G9"/>
  <c r="H9"/>
  <c r="G10"/>
  <c r="H10"/>
  <c r="G11"/>
  <c r="H11"/>
  <c r="G12"/>
  <c r="H12"/>
  <c r="F12"/>
  <c r="F11"/>
  <c r="F10"/>
  <c r="F9"/>
  <c r="F8"/>
  <c r="F7"/>
  <c r="H15" i="13"/>
  <c r="G15"/>
  <c r="F15"/>
  <c r="E14"/>
  <c r="H15" i="12"/>
  <c r="G15"/>
  <c r="F15"/>
  <c r="E14"/>
  <c r="H15" i="11"/>
  <c r="G15"/>
  <c r="F15"/>
  <c r="E14"/>
  <c r="H15" i="10"/>
  <c r="G15"/>
  <c r="F15"/>
  <c r="E14"/>
  <c r="H15" i="9"/>
  <c r="G15"/>
  <c r="F15"/>
  <c r="E14"/>
  <c r="H15" i="8"/>
  <c r="G15"/>
  <c r="F15"/>
  <c r="E14"/>
  <c r="H15" i="7"/>
  <c r="G15"/>
  <c r="F15"/>
  <c r="E14"/>
  <c r="H15" i="6"/>
  <c r="G15"/>
  <c r="F15"/>
  <c r="E14"/>
  <c r="H15" i="5"/>
  <c r="G15"/>
  <c r="F15"/>
  <c r="E14"/>
  <c r="H15" i="4"/>
  <c r="G15"/>
  <c r="F15"/>
  <c r="E14"/>
  <c r="E14" i="1"/>
  <c r="G15" l="1"/>
  <c r="F15"/>
  <c r="D18" s="1"/>
  <c r="E18" s="1"/>
  <c r="H15"/>
  <c r="D21" i="14"/>
  <c r="E21" s="1"/>
  <c r="D20"/>
  <c r="E20" s="1"/>
  <c r="D19"/>
  <c r="E19" s="1"/>
  <c r="D18"/>
  <c r="E18" s="1"/>
  <c r="D17"/>
  <c r="E17" s="1"/>
  <c r="D20" i="1" l="1"/>
  <c r="E20" s="1"/>
  <c r="D17"/>
  <c r="E17" s="1"/>
  <c r="D19"/>
  <c r="E19" s="1"/>
  <c r="D21"/>
  <c r="E21" s="1"/>
</calcChain>
</file>

<file path=xl/sharedStrings.xml><?xml version="1.0" encoding="utf-8"?>
<sst xmlns="http://schemas.openxmlformats.org/spreadsheetml/2006/main" count="384" uniqueCount="35">
  <si>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</si>
  <si>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</si>
  <si>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</si>
  <si>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</si>
  <si>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</si>
  <si>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</si>
  <si>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</si>
  <si>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</si>
  <si>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</si>
  <si>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</si>
  <si>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</si>
  <si>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</si>
  <si>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CNC Turning Specialist</t>
  </si>
  <si>
    <t>S</t>
  </si>
  <si>
    <t>Standard</t>
  </si>
  <si>
    <t>CNC Promgramming</t>
  </si>
  <si>
    <t>Written Theory Test</t>
  </si>
  <si>
    <t>Metrology Hands-On Test</t>
  </si>
  <si>
    <t>Professional Assess</t>
  </si>
  <si>
    <t>Penalty</t>
  </si>
  <si>
    <t>Clothing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</si>
  <si>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</si>
  <si>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</si>
  <si>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</si>
  <si>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</si>
  <si>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</si>
  <si>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</si>
  <si>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</si>
  <si>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</si>
  <si>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</si>
  <si>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</si>
  <si>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</si>
  <si>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</si>
  <si>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</si>
  <si>
    <t>CNC Programming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</si>
</sst>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0" fontId="0" fillId="0" borderId="0" xfId="0" applyAlignment="1">
      <alignment horizontal="left"/>
    </xf>
    <xf numFmtId="165" fontId="0" fillId="0" borderId="0" xfId="1" applyNumberFormat="1" applyFont="1" applyProtection="1">
      <protection locked="0"/>
    </xf>
    <xf numFmtId="165" fontId="0" fillId="0" borderId="0" xfId="0" applyNumberFormat="1"/>
    <xf numFmtId="0" fontId="0" fillId="0" borderId="0" xfId="1" applyNumberFormat="1" applyFont="1" applyProtection="1">
      <protection locked="0"/>
    </xf>
    <xf numFmtId="0" fontId="0" fillId="0" borderId="0" xfId="0" applyNumberFormat="1"/>
    <xf numFmtId="0" fontId="0" fillId="0" borderId="0" xfId="1" applyNumberFormat="1" applyFont="1"/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0" fontId="0" fillId="2" borderId="0" xfId="1" applyNumberFormat="1" applyFont="1" applyFill="1" applyProtection="1">
      <protection locked="0"/>
    </xf>
    <xf numFmtId="0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5" fontId="0" fillId="0" borderId="0" xfId="1" applyNumberFormat="1" applyFont="1" applyProtection="1"/>
    <xf numFmtId="165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204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9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7" sqref="G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>
      <c r="D2" s="4" t="s">
        <v>1</v>
      </c>
      <c r="G2" s="22" t="s">
        <v>32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31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1704</v>
      </c>
      <c r="G6" s="1">
        <v>1719</v>
      </c>
      <c r="H6" s="1">
        <v>2159</v>
      </c>
      <c r="I6" s="1"/>
    </row>
    <row r="7" spans="1:78">
      <c r="A7" s="13">
        <v>11544</v>
      </c>
      <c r="B7" s="13">
        <v>101326</v>
      </c>
      <c r="C7" s="12" t="s">
        <v>14</v>
      </c>
      <c r="D7" s="3" t="s">
        <v>34</v>
      </c>
      <c r="E7" s="3">
        <v>630</v>
      </c>
      <c r="F7" s="23">
        <f>IF(ISERROR(AVERAGE(Judge1:Judge10!F7))," ", AVERAGE(Judge1:Judge10!F7))</f>
        <v>5</v>
      </c>
      <c r="G7" s="23">
        <f>IF(ISERROR(AVERAGE(Judge1:Judge10!G7))," ", AVERAGE(Judge1:Judge10!G7))</f>
        <v>0</v>
      </c>
      <c r="H7" s="23" t="str">
        <f>IF(ISERROR(AVERAGE(Judge1:Judge10!H7))," ", AVERAGE(Judge1:Judge10!H7))</f>
        <v xml:space="preserve"> 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11544</v>
      </c>
      <c r="B8" s="13">
        <v>101327</v>
      </c>
      <c r="C8" s="3" t="s">
        <v>14</v>
      </c>
      <c r="D8" s="3" t="s">
        <v>16</v>
      </c>
      <c r="E8" s="3">
        <v>120</v>
      </c>
      <c r="F8" s="23">
        <f>IF(ISERROR(AVERAGE(Judge1:Judge10!F8))," ", AVERAGE(Judge1:Judge10!F8))</f>
        <v>91.2</v>
      </c>
      <c r="G8" s="23">
        <f>IF(ISERROR(AVERAGE(Judge1:Judge10!G8))," ", AVERAGE(Judge1:Judge10!G8))</f>
        <v>34.799999999999997</v>
      </c>
      <c r="H8" s="23" t="str">
        <f>IF(ISERROR(AVERAGE(Judge1:Judge10!H8))," ", AVERAGE(Judge1:Judge10!H8))</f>
        <v xml:space="preserve"> 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11544</v>
      </c>
      <c r="B9" s="13">
        <v>101328</v>
      </c>
      <c r="C9" s="3" t="s">
        <v>14</v>
      </c>
      <c r="D9" s="3" t="s">
        <v>17</v>
      </c>
      <c r="E9" s="3">
        <v>200</v>
      </c>
      <c r="F9" s="23">
        <f>IF(ISERROR(AVERAGE(Judge1:Judge10!F9))," ", AVERAGE(Judge1:Judge10!F9))</f>
        <v>119.88</v>
      </c>
      <c r="G9" s="23">
        <f>IF(ISERROR(AVERAGE(Judge1:Judge10!G9))," ", AVERAGE(Judge1:Judge10!G9))</f>
        <v>26.84</v>
      </c>
      <c r="H9" s="23" t="str">
        <f>IF(ISERROR(AVERAGE(Judge1:Judge10!H9))," ", AVERAGE(Judge1:Judge10!H9))</f>
        <v xml:space="preserve"> 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11544</v>
      </c>
      <c r="B10" s="13">
        <v>101329</v>
      </c>
      <c r="C10" s="3" t="s">
        <v>14</v>
      </c>
      <c r="D10" s="3" t="s">
        <v>18</v>
      </c>
      <c r="E10" s="3">
        <v>50</v>
      </c>
      <c r="F10" s="23" t="str">
        <f>IF(ISERROR(AVERAGE(Judge1:Judge10!F10))," ", AVERAGE(Judge1:Judge10!F10))</f>
        <v xml:space="preserve"> </v>
      </c>
      <c r="G10" s="23" t="str">
        <f>IF(ISERROR(AVERAGE(Judge1:Judge10!G10))," ", AVERAGE(Judge1:Judge10!G10))</f>
        <v xml:space="preserve"> </v>
      </c>
      <c r="H10" s="23" t="str">
        <f>IF(ISERROR(AVERAGE(Judge1:Judge10!H10))," ", AVERAGE(Judge1:Judge10!H10))</f>
        <v xml:space="preserve"> 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11544</v>
      </c>
      <c r="B11" s="13">
        <v>101330</v>
      </c>
      <c r="C11" s="14" t="s">
        <v>19</v>
      </c>
      <c r="D11" s="14" t="s">
        <v>20</v>
      </c>
      <c r="E11" s="14">
        <v>-50</v>
      </c>
      <c r="F11" s="24" t="str">
        <f>IF(ISERROR(AVERAGE(Judge1:Judge10!F11))," ", AVERAGE(Judge1:Judge10!F11))</f>
        <v xml:space="preserve"> </v>
      </c>
      <c r="G11" s="24" t="str">
        <f>IF(ISERROR(AVERAGE(Judge1:Judge10!G11))," ", AVERAGE(Judge1:Judge10!G11))</f>
        <v xml:space="preserve"> </v>
      </c>
      <c r="H11" s="24" t="str">
        <f>IF(ISERROR(AVERAGE(Judge1:Judge10!H11))," ", AVERAGE(Judge1:Judge10!H11))</f>
        <v xml:space="preserve"> </v>
      </c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11544</v>
      </c>
      <c r="B12" s="13">
        <v>101331</v>
      </c>
      <c r="C12" s="14" t="s">
        <v>19</v>
      </c>
      <c r="D12" s="14" t="s">
        <v>21</v>
      </c>
      <c r="E12" s="14">
        <v>-10</v>
      </c>
      <c r="F12" s="24">
        <f>IF(ISERROR(AVERAGE(Judge1:Judge10!F12))," ", AVERAGE(Judge1:Judge10!F12))</f>
        <v>-10</v>
      </c>
      <c r="G12" s="24">
        <f>IF(ISERROR(AVERAGE(Judge1:Judge10!G12))," ", AVERAGE(Judge1:Judge10!G12))</f>
        <v>0</v>
      </c>
      <c r="H12" s="24">
        <f>IF(ISERROR(AVERAGE(Judge1:Judge10!H12))," ", AVERAGE(Judge1:Judge10!H12))</f>
        <v>-10</v>
      </c>
      <c r="I12" s="15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C14" t="s">
        <v>22</v>
      </c>
      <c r="E14">
        <f>SUMIF($E$6:$E$12, "&gt;0")</f>
        <v>1000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C15" t="s">
        <v>23</v>
      </c>
      <c r="F15" s="16">
        <f>SUM($F$7:$F$12)</f>
        <v>206.07999999999998</v>
      </c>
      <c r="G15" s="16">
        <f>SUM($G$7:$G$12)</f>
        <v>61.64</v>
      </c>
      <c r="H15" s="16">
        <f>SUM($H$7:$H$12)</f>
        <v>-10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C17" t="s">
        <v>24</v>
      </c>
      <c r="D17" s="17">
        <f>LARGE($F$15:$H$15,1)</f>
        <v>206.07999999999998</v>
      </c>
      <c r="E17">
        <f>INDEX($F$6:$H$6,MATCH($D$17,$F$15:$H$15,0))</f>
        <v>1704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C18" t="s">
        <v>27</v>
      </c>
      <c r="D18" s="18">
        <f>LARGE($F$15:$H$15,2)</f>
        <v>61.64</v>
      </c>
      <c r="E18">
        <f>INDEX($F$6:$H$6,MATCH($D$18,$F$15:$H$15,0))</f>
        <v>1719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C19" t="s">
        <v>28</v>
      </c>
      <c r="D19" s="19">
        <f>LARGE($F$15:$H$15,3)</f>
        <v>-10</v>
      </c>
      <c r="E19">
        <f>INDEX($F$6:$H$6,MATCH($D$19,$F$15:$H$15,0))</f>
        <v>2159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C20" t="s">
        <v>29</v>
      </c>
      <c r="D20" s="20" t="e">
        <f>LARGE($F$15:$H$15,4)</f>
        <v>#NUM!</v>
      </c>
      <c r="E20" t="e">
        <f>INDEX($F$6:$H$6,MATCH($D$20,$F$15:$H$15,0))</f>
        <v>#NUM!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C21" t="s">
        <v>30</v>
      </c>
      <c r="D21" s="21" t="e">
        <f>LARGE($F$15:$H$15,5)</f>
        <v>#NUM!</v>
      </c>
      <c r="E21" t="e">
        <f>INDEX($F$6:$H$6,MATCH($D$21,$F$15:$H$15,0))</f>
        <v>#NUM!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H7">
    <cfRule type="cellIs" dxfId="203" priority="1" stopIfTrue="1" operator="greaterThan">
      <formula>$E$7</formula>
    </cfRule>
    <cfRule type="cellIs" dxfId="202" priority="2" stopIfTrue="1" operator="equal">
      <formula>""</formula>
    </cfRule>
  </conditionalFormatting>
  <conditionalFormatting sqref="E8:H8">
    <cfRule type="cellIs" dxfId="201" priority="3" stopIfTrue="1" operator="greaterThan">
      <formula>$E$8</formula>
    </cfRule>
    <cfRule type="cellIs" dxfId="200" priority="4" stopIfTrue="1" operator="equal">
      <formula>""</formula>
    </cfRule>
  </conditionalFormatting>
  <conditionalFormatting sqref="E9:H9">
    <cfRule type="cellIs" dxfId="199" priority="5" stopIfTrue="1" operator="greaterThan">
      <formula>$E$9</formula>
    </cfRule>
    <cfRule type="cellIs" dxfId="198" priority="6" stopIfTrue="1" operator="equal">
      <formula>""</formula>
    </cfRule>
  </conditionalFormatting>
  <conditionalFormatting sqref="E10:H10">
    <cfRule type="cellIs" dxfId="197" priority="7" stopIfTrue="1" operator="greaterThan">
      <formula>$E$10</formula>
    </cfRule>
    <cfRule type="cellIs" dxfId="196" priority="8" stopIfTrue="1" operator="equal">
      <formula>""</formula>
    </cfRule>
  </conditionalFormatting>
  <conditionalFormatting sqref="E11:H11">
    <cfRule type="cellIs" dxfId="195" priority="9" stopIfTrue="1" operator="lessThan">
      <formula>$E$11</formula>
    </cfRule>
    <cfRule type="cellIs" dxfId="194" priority="10" stopIfTrue="1" operator="greaterThan">
      <formula>0</formula>
    </cfRule>
  </conditionalFormatting>
  <conditionalFormatting sqref="E12:H12">
    <cfRule type="cellIs" dxfId="193" priority="11" stopIfTrue="1" operator="lessThan">
      <formula>$E$12</formula>
    </cfRule>
    <cfRule type="cellIs" dxfId="192" priority="12" stopIfTrue="1" operator="greaterThan">
      <formula>0</formula>
    </cfRule>
  </conditionalFormatting>
  <conditionalFormatting sqref="C15:H15">
    <cfRule type="cellIs" dxfId="191" priority="13" stopIfTrue="1" operator="equal">
      <formula>$D$17</formula>
    </cfRule>
    <cfRule type="cellIs" dxfId="190" priority="14" stopIfTrue="1" operator="equal">
      <formula>$D$18</formula>
    </cfRule>
    <cfRule type="cellIs" dxfId="189" priority="15" stopIfTrue="1" operator="equal">
      <formula>$D$19</formula>
    </cfRule>
    <cfRule type="cellIs" dxfId="188" priority="16" stopIfTrue="1" operator="equal">
      <formula>$D$20</formula>
    </cfRule>
    <cfRule type="cellIs" dxfId="187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31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1704</v>
      </c>
      <c r="G6" s="1">
        <v>1719</v>
      </c>
      <c r="H6" s="1">
        <v>2159</v>
      </c>
      <c r="I6" s="1"/>
    </row>
    <row r="7" spans="1:78">
      <c r="A7" s="13">
        <v>11544</v>
      </c>
      <c r="B7" s="13">
        <v>101326</v>
      </c>
      <c r="C7" s="12" t="s">
        <v>14</v>
      </c>
      <c r="D7" s="3" t="s">
        <v>15</v>
      </c>
      <c r="E7" s="3">
        <v>630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11544</v>
      </c>
      <c r="B8" s="13">
        <v>101327</v>
      </c>
      <c r="C8" s="3" t="s">
        <v>14</v>
      </c>
      <c r="D8" s="3" t="s">
        <v>16</v>
      </c>
      <c r="E8" s="3">
        <v>120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11544</v>
      </c>
      <c r="B9" s="13">
        <v>101328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11544</v>
      </c>
      <c r="B10" s="13">
        <v>101329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11544</v>
      </c>
      <c r="B11" s="13">
        <v>101330</v>
      </c>
      <c r="C11" s="14" t="s">
        <v>19</v>
      </c>
      <c r="D11" s="14" t="s">
        <v>20</v>
      </c>
      <c r="E11" s="14">
        <v>-50</v>
      </c>
      <c r="F11" s="15"/>
      <c r="G11" s="15"/>
      <c r="H11" s="15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11544</v>
      </c>
      <c r="B12" s="13">
        <v>101331</v>
      </c>
      <c r="C12" s="14" t="s">
        <v>19</v>
      </c>
      <c r="D12" s="14" t="s">
        <v>21</v>
      </c>
      <c r="E12" s="14">
        <v>-10</v>
      </c>
      <c r="F12" s="15"/>
      <c r="G12" s="15"/>
      <c r="H12" s="15"/>
      <c r="I12" s="15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C14" t="s">
        <v>22</v>
      </c>
      <c r="E14">
        <f>SUMIF($E$6:$E$12, "&gt;0")</f>
        <v>1000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C15" t="s">
        <v>23</v>
      </c>
      <c r="F15" s="16">
        <f>SUM($F$7:$F$12)</f>
        <v>0</v>
      </c>
      <c r="G15" s="16">
        <f>SUM($G$7:$G$12)</f>
        <v>0</v>
      </c>
      <c r="H15" s="16">
        <f>SUM($H$7:$H$12)</f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dxfId="50" priority="1" stopIfTrue="1" operator="greaterThan">
      <formula>$E$7</formula>
    </cfRule>
    <cfRule type="cellIs" dxfId="49" priority="2" stopIfTrue="1" operator="equal">
      <formula>""</formula>
    </cfRule>
  </conditionalFormatting>
  <conditionalFormatting sqref="E8:H8">
    <cfRule type="cellIs" dxfId="48" priority="3" stopIfTrue="1" operator="greaterThan">
      <formula>$E$8</formula>
    </cfRule>
    <cfRule type="cellIs" dxfId="47" priority="4" stopIfTrue="1" operator="equal">
      <formula>""</formula>
    </cfRule>
  </conditionalFormatting>
  <conditionalFormatting sqref="E9:H9">
    <cfRule type="cellIs" dxfId="46" priority="5" stopIfTrue="1" operator="greaterThan">
      <formula>$E$9</formula>
    </cfRule>
    <cfRule type="cellIs" dxfId="45" priority="6" stopIfTrue="1" operator="equal">
      <formula>""</formula>
    </cfRule>
  </conditionalFormatting>
  <conditionalFormatting sqref="E10:H10">
    <cfRule type="cellIs" dxfId="44" priority="7" stopIfTrue="1" operator="greaterThan">
      <formula>$E$10</formula>
    </cfRule>
    <cfRule type="cellIs" dxfId="43" priority="8" stopIfTrue="1" operator="equal">
      <formula>""</formula>
    </cfRule>
  </conditionalFormatting>
  <conditionalFormatting sqref="E11:H11">
    <cfRule type="cellIs" dxfId="42" priority="9" stopIfTrue="1" operator="lessThan">
      <formula>$E$11</formula>
    </cfRule>
    <cfRule type="cellIs" dxfId="41" priority="10" stopIfTrue="1" operator="greaterThan">
      <formula>0</formula>
    </cfRule>
  </conditionalFormatting>
  <conditionalFormatting sqref="E12:H12">
    <cfRule type="cellIs" dxfId="40" priority="11" stopIfTrue="1" operator="lessThan">
      <formula>$E$12</formula>
    </cfRule>
    <cfRule type="cellIs" dxfId="39" priority="12" stopIfTrue="1" operator="greaterThan">
      <formula>0</formula>
    </cfRule>
  </conditionalFormatting>
  <conditionalFormatting sqref="C15:H15">
    <cfRule type="cellIs" dxfId="38" priority="13" stopIfTrue="1" operator="equal">
      <formula>$D$17</formula>
    </cfRule>
    <cfRule type="cellIs" dxfId="37" priority="14" stopIfTrue="1" operator="equal">
      <formula>$D$18</formula>
    </cfRule>
    <cfRule type="cellIs" dxfId="36" priority="15" stopIfTrue="1" operator="equal">
      <formula>$D$19</formula>
    </cfRule>
    <cfRule type="cellIs" dxfId="35" priority="16" stopIfTrue="1" operator="equal">
      <formula>$D$20</formula>
    </cfRule>
    <cfRule type="cellIs" dxfId="34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31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1704</v>
      </c>
      <c r="G6" s="1">
        <v>1719</v>
      </c>
      <c r="H6" s="1">
        <v>2159</v>
      </c>
      <c r="I6" s="1"/>
    </row>
    <row r="7" spans="1:78">
      <c r="A7" s="13">
        <v>11544</v>
      </c>
      <c r="B7" s="13">
        <v>101326</v>
      </c>
      <c r="C7" s="12" t="s">
        <v>14</v>
      </c>
      <c r="D7" s="3" t="s">
        <v>15</v>
      </c>
      <c r="E7" s="3">
        <v>630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11544</v>
      </c>
      <c r="B8" s="13">
        <v>101327</v>
      </c>
      <c r="C8" s="3" t="s">
        <v>14</v>
      </c>
      <c r="D8" s="3" t="s">
        <v>16</v>
      </c>
      <c r="E8" s="3">
        <v>120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11544</v>
      </c>
      <c r="B9" s="13">
        <v>101328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11544</v>
      </c>
      <c r="B10" s="13">
        <v>101329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11544</v>
      </c>
      <c r="B11" s="13">
        <v>101330</v>
      </c>
      <c r="C11" s="14" t="s">
        <v>19</v>
      </c>
      <c r="D11" s="14" t="s">
        <v>20</v>
      </c>
      <c r="E11" s="14">
        <v>-50</v>
      </c>
      <c r="F11" s="15"/>
      <c r="G11" s="15"/>
      <c r="H11" s="15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11544</v>
      </c>
      <c r="B12" s="13">
        <v>101331</v>
      </c>
      <c r="C12" s="14" t="s">
        <v>19</v>
      </c>
      <c r="D12" s="14" t="s">
        <v>21</v>
      </c>
      <c r="E12" s="14">
        <v>-10</v>
      </c>
      <c r="F12" s="15"/>
      <c r="G12" s="15"/>
      <c r="H12" s="15"/>
      <c r="I12" s="15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C14" t="s">
        <v>22</v>
      </c>
      <c r="E14">
        <f>SUMIF($E$6:$E$12, "&gt;0")</f>
        <v>1000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C15" t="s">
        <v>23</v>
      </c>
      <c r="F15" s="16">
        <f>SUM($F$7:$F$12)</f>
        <v>0</v>
      </c>
      <c r="G15" s="16">
        <f>SUM($G$7:$G$12)</f>
        <v>0</v>
      </c>
      <c r="H15" s="16">
        <f>SUM($H$7:$H$12)</f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dxfId="33" priority="1" stopIfTrue="1" operator="greaterThan">
      <formula>$E$7</formula>
    </cfRule>
    <cfRule type="cellIs" dxfId="32" priority="2" stopIfTrue="1" operator="equal">
      <formula>""</formula>
    </cfRule>
  </conditionalFormatting>
  <conditionalFormatting sqref="E8:H8">
    <cfRule type="cellIs" dxfId="31" priority="3" stopIfTrue="1" operator="greaterThan">
      <formula>$E$8</formula>
    </cfRule>
    <cfRule type="cellIs" dxfId="30" priority="4" stopIfTrue="1" operator="equal">
      <formula>""</formula>
    </cfRule>
  </conditionalFormatting>
  <conditionalFormatting sqref="E9:H9">
    <cfRule type="cellIs" dxfId="29" priority="5" stopIfTrue="1" operator="greaterThan">
      <formula>$E$9</formula>
    </cfRule>
    <cfRule type="cellIs" dxfId="28" priority="6" stopIfTrue="1" operator="equal">
      <formula>""</formula>
    </cfRule>
  </conditionalFormatting>
  <conditionalFormatting sqref="E10:H10">
    <cfRule type="cellIs" dxfId="27" priority="7" stopIfTrue="1" operator="greaterThan">
      <formula>$E$10</formula>
    </cfRule>
    <cfRule type="cellIs" dxfId="26" priority="8" stopIfTrue="1" operator="equal">
      <formula>""</formula>
    </cfRule>
  </conditionalFormatting>
  <conditionalFormatting sqref="E11:H11">
    <cfRule type="cellIs" dxfId="25" priority="9" stopIfTrue="1" operator="lessThan">
      <formula>$E$11</formula>
    </cfRule>
    <cfRule type="cellIs" dxfId="24" priority="10" stopIfTrue="1" operator="greaterThan">
      <formula>0</formula>
    </cfRule>
  </conditionalFormatting>
  <conditionalFormatting sqref="E12:H12">
    <cfRule type="cellIs" dxfId="23" priority="11" stopIfTrue="1" operator="lessThan">
      <formula>$E$12</formula>
    </cfRule>
    <cfRule type="cellIs" dxfId="22" priority="12" stopIfTrue="1" operator="greaterThan">
      <formula>0</formula>
    </cfRule>
  </conditionalFormatting>
  <conditionalFormatting sqref="C15:H15">
    <cfRule type="cellIs" dxfId="21" priority="13" stopIfTrue="1" operator="equal">
      <formula>$D$17</formula>
    </cfRule>
    <cfRule type="cellIs" dxfId="20" priority="14" stopIfTrue="1" operator="equal">
      <formula>$D$18</formula>
    </cfRule>
    <cfRule type="cellIs" dxfId="19" priority="15" stopIfTrue="1" operator="equal">
      <formula>$D$19</formula>
    </cfRule>
    <cfRule type="cellIs" dxfId="18" priority="16" stopIfTrue="1" operator="equal">
      <formula>$D$20</formula>
    </cfRule>
    <cfRule type="cellIs" dxfId="17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1" spans="1:78">
      <c r="F1" s="22" t="s">
        <v>33</v>
      </c>
    </row>
    <row r="2" spans="1:78" ht="18">
      <c r="D2" s="4" t="s">
        <v>1</v>
      </c>
      <c r="G2" s="22"/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31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1704</v>
      </c>
      <c r="G6" s="25">
        <v>1719</v>
      </c>
      <c r="H6" s="25">
        <v>2159</v>
      </c>
      <c r="I6" s="1"/>
    </row>
    <row r="7" spans="1:78" ht="30">
      <c r="A7" s="13">
        <v>11544</v>
      </c>
      <c r="B7" s="13">
        <v>101326</v>
      </c>
      <c r="C7" s="12" t="s">
        <v>14</v>
      </c>
      <c r="D7" s="3" t="s">
        <v>15</v>
      </c>
      <c r="E7" s="3">
        <v>630</v>
      </c>
      <c r="F7" s="26"/>
      <c r="G7" s="26"/>
      <c r="H7" s="26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11544</v>
      </c>
      <c r="B8" s="13">
        <v>101327</v>
      </c>
      <c r="C8" s="3" t="s">
        <v>14</v>
      </c>
      <c r="D8" s="3" t="s">
        <v>16</v>
      </c>
      <c r="E8" s="3">
        <v>120</v>
      </c>
      <c r="F8" s="26"/>
      <c r="G8" s="26"/>
      <c r="H8" s="26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11544</v>
      </c>
      <c r="B9" s="13">
        <v>101328</v>
      </c>
      <c r="C9" s="3" t="s">
        <v>14</v>
      </c>
      <c r="D9" s="3" t="s">
        <v>17</v>
      </c>
      <c r="E9" s="3">
        <v>200</v>
      </c>
      <c r="F9" s="26"/>
      <c r="G9" s="26"/>
      <c r="H9" s="26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3">
        <v>11544</v>
      </c>
      <c r="B10" s="13">
        <v>101329</v>
      </c>
      <c r="C10" s="3" t="s">
        <v>14</v>
      </c>
      <c r="D10" s="3" t="s">
        <v>18</v>
      </c>
      <c r="E10" s="3">
        <v>50</v>
      </c>
      <c r="F10" s="26"/>
      <c r="G10" s="26"/>
      <c r="H10" s="2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>
      <c r="A11" s="13">
        <v>11544</v>
      </c>
      <c r="B11" s="13">
        <v>101330</v>
      </c>
      <c r="C11" s="14" t="s">
        <v>19</v>
      </c>
      <c r="D11" s="14" t="s">
        <v>20</v>
      </c>
      <c r="E11" s="14">
        <v>-50</v>
      </c>
      <c r="F11" s="26"/>
      <c r="G11" s="26"/>
      <c r="H11" s="26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>
      <c r="A12" s="13">
        <v>11544</v>
      </c>
      <c r="B12" s="13">
        <v>101331</v>
      </c>
      <c r="C12" s="14" t="s">
        <v>19</v>
      </c>
      <c r="D12" s="14" t="s">
        <v>21</v>
      </c>
      <c r="E12" s="14">
        <v>-10</v>
      </c>
      <c r="F12" s="26"/>
      <c r="G12" s="26"/>
      <c r="H12" s="26"/>
      <c r="I12" s="15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C14" t="s">
        <v>22</v>
      </c>
      <c r="E14">
        <f>SUMIF($E$6:$E$12, "&gt;0")</f>
        <v>1000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C15" t="s">
        <v>23</v>
      </c>
      <c r="F15" s="16">
        <f>SUM($F$7:$F$12)</f>
        <v>0</v>
      </c>
      <c r="G15" s="16">
        <f>SUM($G$7:$G$12)</f>
        <v>0</v>
      </c>
      <c r="H15" s="16">
        <f>SUM($H$7:$H$12)</f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C17" t="s">
        <v>24</v>
      </c>
      <c r="D17" s="17">
        <f>LARGE($F$15:$H$15,1)</f>
        <v>0</v>
      </c>
      <c r="E17">
        <f>INDEX($F$6:$H$6,MATCH($D$17,$F$15:$H$15,0))</f>
        <v>1704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C18" t="s">
        <v>27</v>
      </c>
      <c r="D18" s="18">
        <f>LARGE($F$15:$H$15,2)</f>
        <v>0</v>
      </c>
      <c r="E18">
        <f>INDEX($F$6:$H$6,MATCH($D$18,$F$15:$H$15,0))</f>
        <v>1704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C19" t="s">
        <v>28</v>
      </c>
      <c r="D19" s="19">
        <f>LARGE($F$15:$H$15,3)</f>
        <v>0</v>
      </c>
      <c r="E19">
        <f>INDEX($F$6:$H$6,MATCH($D$19,$F$15:$H$15,0))</f>
        <v>1704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C20" t="s">
        <v>29</v>
      </c>
      <c r="D20" s="20" t="e">
        <f>LARGE($F$15:$H$15,4)</f>
        <v>#NUM!</v>
      </c>
      <c r="E20" t="e">
        <f>INDEX($F$6:$H$6,MATCH($D$20,$F$15:$H$15,0))</f>
        <v>#NUM!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C21" t="s">
        <v>30</v>
      </c>
      <c r="D21" s="21" t="e">
        <f>LARGE($F$15:$H$15,5)</f>
        <v>#NUM!</v>
      </c>
      <c r="E21" t="e">
        <f>INDEX($F$6:$H$6,MATCH($D$21,$F$15:$H$15,0))</f>
        <v>#NUM!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16" priority="1" stopIfTrue="1" operator="greaterThan">
      <formula>$E$7</formula>
    </cfRule>
    <cfRule type="cellIs" dxfId="15" priority="2" stopIfTrue="1" operator="equal">
      <formula>""</formula>
    </cfRule>
  </conditionalFormatting>
  <conditionalFormatting sqref="E8">
    <cfRule type="cellIs" dxfId="14" priority="3" stopIfTrue="1" operator="greaterThan">
      <formula>$E$8</formula>
    </cfRule>
    <cfRule type="cellIs" dxfId="13" priority="4" stopIfTrue="1" operator="equal">
      <formula>""</formula>
    </cfRule>
  </conditionalFormatting>
  <conditionalFormatting sqref="E9">
    <cfRule type="cellIs" dxfId="12" priority="5" stopIfTrue="1" operator="greaterThan">
      <formula>$E$9</formula>
    </cfRule>
    <cfRule type="cellIs" dxfId="11" priority="6" stopIfTrue="1" operator="equal">
      <formula>""</formula>
    </cfRule>
  </conditionalFormatting>
  <conditionalFormatting sqref="E10">
    <cfRule type="cellIs" dxfId="10" priority="7" stopIfTrue="1" operator="greaterThan">
      <formula>$E$10</formula>
    </cfRule>
    <cfRule type="cellIs" dxfId="9" priority="8" stopIfTrue="1" operator="equal">
      <formula>""</formula>
    </cfRule>
  </conditionalFormatting>
  <conditionalFormatting sqref="E11">
    <cfRule type="cellIs" dxfId="8" priority="9" stopIfTrue="1" operator="lessThan">
      <formula>$E$11</formula>
    </cfRule>
    <cfRule type="cellIs" dxfId="7" priority="10" stopIfTrue="1" operator="greaterThan">
      <formula>0</formula>
    </cfRule>
  </conditionalFormatting>
  <conditionalFormatting sqref="E12">
    <cfRule type="cellIs" dxfId="6" priority="11" stopIfTrue="1" operator="lessThan">
      <formula>$E$12</formula>
    </cfRule>
    <cfRule type="cellIs" dxfId="5" priority="12" stopIfTrue="1" operator="greaterThan">
      <formula>0</formula>
    </cfRule>
  </conditionalFormatting>
  <conditionalFormatting sqref="C15:H15">
    <cfRule type="cellIs" dxfId="4" priority="13" stopIfTrue="1" operator="equal">
      <formula>$D$17</formula>
    </cfRule>
    <cfRule type="cellIs" dxfId="3" priority="14" stopIfTrue="1" operator="equal">
      <formula>$D$18</formula>
    </cfRule>
    <cfRule type="cellIs" dxfId="2" priority="15" stopIfTrue="1" operator="equal">
      <formula>$D$19</formula>
    </cfRule>
    <cfRule type="cellIs" dxfId="1" priority="16" stopIfTrue="1" operator="equal">
      <formula>$D$20</formula>
    </cfRule>
    <cfRule type="cellIs" dxfId="0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8" sqref="G8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31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1704</v>
      </c>
      <c r="G6" s="1">
        <v>1719</v>
      </c>
      <c r="H6" s="1">
        <v>2159</v>
      </c>
      <c r="I6" s="1"/>
    </row>
    <row r="7" spans="1:78">
      <c r="A7" s="13">
        <v>11544</v>
      </c>
      <c r="B7" s="13">
        <v>101326</v>
      </c>
      <c r="C7" s="12" t="s">
        <v>14</v>
      </c>
      <c r="D7" s="3" t="s">
        <v>34</v>
      </c>
      <c r="E7" s="3">
        <v>630</v>
      </c>
      <c r="F7" s="9">
        <v>5</v>
      </c>
      <c r="G7" s="9">
        <v>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11544</v>
      </c>
      <c r="B8" s="13">
        <v>101327</v>
      </c>
      <c r="C8" s="3" t="s">
        <v>14</v>
      </c>
      <c r="D8" s="3" t="s">
        <v>16</v>
      </c>
      <c r="E8" s="3">
        <v>120</v>
      </c>
      <c r="F8" s="9">
        <v>91.2</v>
      </c>
      <c r="G8" s="9">
        <v>34.799999999999997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11544</v>
      </c>
      <c r="B9" s="13">
        <v>101328</v>
      </c>
      <c r="C9" s="3" t="s">
        <v>14</v>
      </c>
      <c r="D9" s="3" t="s">
        <v>17</v>
      </c>
      <c r="E9" s="3">
        <v>200</v>
      </c>
      <c r="F9" s="9">
        <v>119.88</v>
      </c>
      <c r="G9" s="9">
        <v>26.84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11544</v>
      </c>
      <c r="B10" s="13">
        <v>101329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11544</v>
      </c>
      <c r="B11" s="13">
        <v>101330</v>
      </c>
      <c r="C11" s="14" t="s">
        <v>19</v>
      </c>
      <c r="D11" s="14" t="s">
        <v>20</v>
      </c>
      <c r="E11" s="14">
        <v>-50</v>
      </c>
      <c r="F11" s="15"/>
      <c r="G11" s="15"/>
      <c r="H11" s="15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11544</v>
      </c>
      <c r="B12" s="13">
        <v>101331</v>
      </c>
      <c r="C12" s="14" t="s">
        <v>19</v>
      </c>
      <c r="D12" s="14" t="s">
        <v>21</v>
      </c>
      <c r="E12" s="14">
        <v>-10</v>
      </c>
      <c r="F12" s="15">
        <v>-10</v>
      </c>
      <c r="G12" s="15">
        <v>0</v>
      </c>
      <c r="H12" s="15">
        <v>-10</v>
      </c>
      <c r="I12" s="15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C14" t="s">
        <v>22</v>
      </c>
      <c r="E14">
        <f>SUMIF($E$6:$E$12, "&gt;0")</f>
        <v>1000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C15" t="s">
        <v>23</v>
      </c>
      <c r="F15" s="16">
        <f>SUM($F$7:$F$12)</f>
        <v>206.07999999999998</v>
      </c>
      <c r="G15" s="16">
        <f>SUM($G$7:$G$12)</f>
        <v>61.64</v>
      </c>
      <c r="H15" s="16">
        <f>SUM($H$7:$H$12)</f>
        <v>-10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dxfId="186" priority="1" stopIfTrue="1" operator="greaterThan">
      <formula>$E$7</formula>
    </cfRule>
    <cfRule type="cellIs" dxfId="185" priority="2" stopIfTrue="1" operator="equal">
      <formula>""</formula>
    </cfRule>
  </conditionalFormatting>
  <conditionalFormatting sqref="E8:H8">
    <cfRule type="cellIs" dxfId="184" priority="3" stopIfTrue="1" operator="greaterThan">
      <formula>$E$8</formula>
    </cfRule>
    <cfRule type="cellIs" dxfId="183" priority="4" stopIfTrue="1" operator="equal">
      <formula>""</formula>
    </cfRule>
  </conditionalFormatting>
  <conditionalFormatting sqref="E9:H9">
    <cfRule type="cellIs" dxfId="182" priority="5" stopIfTrue="1" operator="greaterThan">
      <formula>$E$9</formula>
    </cfRule>
    <cfRule type="cellIs" dxfId="181" priority="6" stopIfTrue="1" operator="equal">
      <formula>""</formula>
    </cfRule>
  </conditionalFormatting>
  <conditionalFormatting sqref="E10:H10">
    <cfRule type="cellIs" dxfId="180" priority="7" stopIfTrue="1" operator="greaterThan">
      <formula>$E$10</formula>
    </cfRule>
    <cfRule type="cellIs" dxfId="179" priority="8" stopIfTrue="1" operator="equal">
      <formula>""</formula>
    </cfRule>
  </conditionalFormatting>
  <conditionalFormatting sqref="E11:H11">
    <cfRule type="cellIs" dxfId="178" priority="9" stopIfTrue="1" operator="lessThan">
      <formula>$E$11</formula>
    </cfRule>
    <cfRule type="cellIs" dxfId="177" priority="10" stopIfTrue="1" operator="greaterThan">
      <formula>0</formula>
    </cfRule>
  </conditionalFormatting>
  <conditionalFormatting sqref="E12:H12">
    <cfRule type="cellIs" dxfId="176" priority="11" stopIfTrue="1" operator="lessThan">
      <formula>$E$12</formula>
    </cfRule>
    <cfRule type="cellIs" dxfId="175" priority="12" stopIfTrue="1" operator="greaterThan">
      <formula>0</formula>
    </cfRule>
  </conditionalFormatting>
  <conditionalFormatting sqref="C15:H15">
    <cfRule type="cellIs" dxfId="174" priority="13" stopIfTrue="1" operator="equal">
      <formula>$D$17</formula>
    </cfRule>
    <cfRule type="cellIs" dxfId="173" priority="14" stopIfTrue="1" operator="equal">
      <formula>$D$18</formula>
    </cfRule>
    <cfRule type="cellIs" dxfId="172" priority="15" stopIfTrue="1" operator="equal">
      <formula>$D$19</formula>
    </cfRule>
    <cfRule type="cellIs" dxfId="171" priority="16" stopIfTrue="1" operator="equal">
      <formula>$D$20</formula>
    </cfRule>
    <cfRule type="cellIs" dxfId="170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31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1704</v>
      </c>
      <c r="G6" s="1">
        <v>1719</v>
      </c>
      <c r="H6" s="1">
        <v>2159</v>
      </c>
      <c r="I6" s="1"/>
    </row>
    <row r="7" spans="1:78">
      <c r="A7" s="13">
        <v>11544</v>
      </c>
      <c r="B7" s="13">
        <v>101326</v>
      </c>
      <c r="C7" s="12" t="s">
        <v>14</v>
      </c>
      <c r="D7" s="3" t="s">
        <v>15</v>
      </c>
      <c r="E7" s="3">
        <v>630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11544</v>
      </c>
      <c r="B8" s="13">
        <v>101327</v>
      </c>
      <c r="C8" s="3" t="s">
        <v>14</v>
      </c>
      <c r="D8" s="3" t="s">
        <v>16</v>
      </c>
      <c r="E8" s="3">
        <v>120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11544</v>
      </c>
      <c r="B9" s="13">
        <v>101328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11544</v>
      </c>
      <c r="B10" s="13">
        <v>101329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11544</v>
      </c>
      <c r="B11" s="13">
        <v>101330</v>
      </c>
      <c r="C11" s="14" t="s">
        <v>19</v>
      </c>
      <c r="D11" s="14" t="s">
        <v>20</v>
      </c>
      <c r="E11" s="14">
        <v>-50</v>
      </c>
      <c r="F11" s="15"/>
      <c r="G11" s="15"/>
      <c r="H11" s="15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11544</v>
      </c>
      <c r="B12" s="13">
        <v>101331</v>
      </c>
      <c r="C12" s="14" t="s">
        <v>19</v>
      </c>
      <c r="D12" s="14" t="s">
        <v>21</v>
      </c>
      <c r="E12" s="14">
        <v>-10</v>
      </c>
      <c r="F12" s="15"/>
      <c r="G12" s="15"/>
      <c r="H12" s="15"/>
      <c r="I12" s="15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C14" t="s">
        <v>22</v>
      </c>
      <c r="E14">
        <f>SUMIF($E$6:$E$12, "&gt;0")</f>
        <v>1000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C15" t="s">
        <v>23</v>
      </c>
      <c r="F15" s="16">
        <f>SUM($F$7:$F$12)</f>
        <v>0</v>
      </c>
      <c r="G15" s="16">
        <f>SUM($G$7:$G$12)</f>
        <v>0</v>
      </c>
      <c r="H15" s="16">
        <f>SUM($H$7:$H$12)</f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dxfId="169" priority="1" stopIfTrue="1" operator="greaterThan">
      <formula>$E$7</formula>
    </cfRule>
    <cfRule type="cellIs" dxfId="168" priority="2" stopIfTrue="1" operator="equal">
      <formula>""</formula>
    </cfRule>
  </conditionalFormatting>
  <conditionalFormatting sqref="E8:H8">
    <cfRule type="cellIs" dxfId="167" priority="3" stopIfTrue="1" operator="greaterThan">
      <formula>$E$8</formula>
    </cfRule>
    <cfRule type="cellIs" dxfId="166" priority="4" stopIfTrue="1" operator="equal">
      <formula>""</formula>
    </cfRule>
  </conditionalFormatting>
  <conditionalFormatting sqref="E9:H9">
    <cfRule type="cellIs" dxfId="165" priority="5" stopIfTrue="1" operator="greaterThan">
      <formula>$E$9</formula>
    </cfRule>
    <cfRule type="cellIs" dxfId="164" priority="6" stopIfTrue="1" operator="equal">
      <formula>""</formula>
    </cfRule>
  </conditionalFormatting>
  <conditionalFormatting sqref="E10:H10">
    <cfRule type="cellIs" dxfId="163" priority="7" stopIfTrue="1" operator="greaterThan">
      <formula>$E$10</formula>
    </cfRule>
    <cfRule type="cellIs" dxfId="162" priority="8" stopIfTrue="1" operator="equal">
      <formula>""</formula>
    </cfRule>
  </conditionalFormatting>
  <conditionalFormatting sqref="E11:H11">
    <cfRule type="cellIs" dxfId="161" priority="9" stopIfTrue="1" operator="lessThan">
      <formula>$E$11</formula>
    </cfRule>
    <cfRule type="cellIs" dxfId="160" priority="10" stopIfTrue="1" operator="greaterThan">
      <formula>0</formula>
    </cfRule>
  </conditionalFormatting>
  <conditionalFormatting sqref="E12:H12">
    <cfRule type="cellIs" dxfId="159" priority="11" stopIfTrue="1" operator="lessThan">
      <formula>$E$12</formula>
    </cfRule>
    <cfRule type="cellIs" dxfId="158" priority="12" stopIfTrue="1" operator="greaterThan">
      <formula>0</formula>
    </cfRule>
  </conditionalFormatting>
  <conditionalFormatting sqref="C15:H15">
    <cfRule type="cellIs" dxfId="157" priority="13" stopIfTrue="1" operator="equal">
      <formula>$D$17</formula>
    </cfRule>
    <cfRule type="cellIs" dxfId="156" priority="14" stopIfTrue="1" operator="equal">
      <formula>$D$18</formula>
    </cfRule>
    <cfRule type="cellIs" dxfId="155" priority="15" stopIfTrue="1" operator="equal">
      <formula>$D$19</formula>
    </cfRule>
    <cfRule type="cellIs" dxfId="154" priority="16" stopIfTrue="1" operator="equal">
      <formula>$D$20</formula>
    </cfRule>
    <cfRule type="cellIs" dxfId="153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31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1704</v>
      </c>
      <c r="G6" s="1">
        <v>1719</v>
      </c>
      <c r="H6" s="1">
        <v>2159</v>
      </c>
      <c r="I6" s="1"/>
    </row>
    <row r="7" spans="1:78">
      <c r="A7" s="13">
        <v>11544</v>
      </c>
      <c r="B7" s="13">
        <v>101326</v>
      </c>
      <c r="C7" s="12" t="s">
        <v>14</v>
      </c>
      <c r="D7" s="3" t="s">
        <v>15</v>
      </c>
      <c r="E7" s="3">
        <v>630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11544</v>
      </c>
      <c r="B8" s="13">
        <v>101327</v>
      </c>
      <c r="C8" s="3" t="s">
        <v>14</v>
      </c>
      <c r="D8" s="3" t="s">
        <v>16</v>
      </c>
      <c r="E8" s="3">
        <v>120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11544</v>
      </c>
      <c r="B9" s="13">
        <v>101328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11544</v>
      </c>
      <c r="B10" s="13">
        <v>101329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11544</v>
      </c>
      <c r="B11" s="13">
        <v>101330</v>
      </c>
      <c r="C11" s="14" t="s">
        <v>19</v>
      </c>
      <c r="D11" s="14" t="s">
        <v>20</v>
      </c>
      <c r="E11" s="14">
        <v>-50</v>
      </c>
      <c r="F11" s="15"/>
      <c r="G11" s="15"/>
      <c r="H11" s="15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11544</v>
      </c>
      <c r="B12" s="13">
        <v>101331</v>
      </c>
      <c r="C12" s="14" t="s">
        <v>19</v>
      </c>
      <c r="D12" s="14" t="s">
        <v>21</v>
      </c>
      <c r="E12" s="14">
        <v>-10</v>
      </c>
      <c r="F12" s="15"/>
      <c r="G12" s="15"/>
      <c r="H12" s="15"/>
      <c r="I12" s="15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C14" t="s">
        <v>22</v>
      </c>
      <c r="E14">
        <f>SUMIF($E$6:$E$12, "&gt;0")</f>
        <v>1000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C15" t="s">
        <v>23</v>
      </c>
      <c r="F15" s="16">
        <f>SUM($F$7:$F$12)</f>
        <v>0</v>
      </c>
      <c r="G15" s="16">
        <f>SUM($G$7:$G$12)</f>
        <v>0</v>
      </c>
      <c r="H15" s="16">
        <f>SUM($H$7:$H$12)</f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dxfId="152" priority="1" stopIfTrue="1" operator="greaterThan">
      <formula>$E$7</formula>
    </cfRule>
    <cfRule type="cellIs" dxfId="151" priority="2" stopIfTrue="1" operator="equal">
      <formula>""</formula>
    </cfRule>
  </conditionalFormatting>
  <conditionalFormatting sqref="E8:H8">
    <cfRule type="cellIs" dxfId="150" priority="3" stopIfTrue="1" operator="greaterThan">
      <formula>$E$8</formula>
    </cfRule>
    <cfRule type="cellIs" dxfId="149" priority="4" stopIfTrue="1" operator="equal">
      <formula>""</formula>
    </cfRule>
  </conditionalFormatting>
  <conditionalFormatting sqref="E9:H9">
    <cfRule type="cellIs" dxfId="148" priority="5" stopIfTrue="1" operator="greaterThan">
      <formula>$E$9</formula>
    </cfRule>
    <cfRule type="cellIs" dxfId="147" priority="6" stopIfTrue="1" operator="equal">
      <formula>""</formula>
    </cfRule>
  </conditionalFormatting>
  <conditionalFormatting sqref="E10:H10">
    <cfRule type="cellIs" dxfId="146" priority="7" stopIfTrue="1" operator="greaterThan">
      <formula>$E$10</formula>
    </cfRule>
    <cfRule type="cellIs" dxfId="145" priority="8" stopIfTrue="1" operator="equal">
      <formula>""</formula>
    </cfRule>
  </conditionalFormatting>
  <conditionalFormatting sqref="E11:H11">
    <cfRule type="cellIs" dxfId="144" priority="9" stopIfTrue="1" operator="lessThan">
      <formula>$E$11</formula>
    </cfRule>
    <cfRule type="cellIs" dxfId="143" priority="10" stopIfTrue="1" operator="greaterThan">
      <formula>0</formula>
    </cfRule>
  </conditionalFormatting>
  <conditionalFormatting sqref="E12:H12">
    <cfRule type="cellIs" dxfId="142" priority="11" stopIfTrue="1" operator="lessThan">
      <formula>$E$12</formula>
    </cfRule>
    <cfRule type="cellIs" dxfId="141" priority="12" stopIfTrue="1" operator="greaterThan">
      <formula>0</formula>
    </cfRule>
  </conditionalFormatting>
  <conditionalFormatting sqref="C15:H15">
    <cfRule type="cellIs" dxfId="140" priority="13" stopIfTrue="1" operator="equal">
      <formula>$D$17</formula>
    </cfRule>
    <cfRule type="cellIs" dxfId="139" priority="14" stopIfTrue="1" operator="equal">
      <formula>$D$18</formula>
    </cfRule>
    <cfRule type="cellIs" dxfId="138" priority="15" stopIfTrue="1" operator="equal">
      <formula>$D$19</formula>
    </cfRule>
    <cfRule type="cellIs" dxfId="137" priority="16" stopIfTrue="1" operator="equal">
      <formula>$D$20</formula>
    </cfRule>
    <cfRule type="cellIs" dxfId="136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31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1704</v>
      </c>
      <c r="G6" s="1">
        <v>1719</v>
      </c>
      <c r="H6" s="1">
        <v>2159</v>
      </c>
      <c r="I6" s="1"/>
    </row>
    <row r="7" spans="1:78">
      <c r="A7" s="13">
        <v>11544</v>
      </c>
      <c r="B7" s="13">
        <v>101326</v>
      </c>
      <c r="C7" s="12" t="s">
        <v>14</v>
      </c>
      <c r="D7" s="3" t="s">
        <v>15</v>
      </c>
      <c r="E7" s="3">
        <v>630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11544</v>
      </c>
      <c r="B8" s="13">
        <v>101327</v>
      </c>
      <c r="C8" s="3" t="s">
        <v>14</v>
      </c>
      <c r="D8" s="3" t="s">
        <v>16</v>
      </c>
      <c r="E8" s="3">
        <v>120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11544</v>
      </c>
      <c r="B9" s="13">
        <v>101328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11544</v>
      </c>
      <c r="B10" s="13">
        <v>101329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11544</v>
      </c>
      <c r="B11" s="13">
        <v>101330</v>
      </c>
      <c r="C11" s="14" t="s">
        <v>19</v>
      </c>
      <c r="D11" s="14" t="s">
        <v>20</v>
      </c>
      <c r="E11" s="14">
        <v>-50</v>
      </c>
      <c r="F11" s="15"/>
      <c r="G11" s="15"/>
      <c r="H11" s="15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11544</v>
      </c>
      <c r="B12" s="13">
        <v>101331</v>
      </c>
      <c r="C12" s="14" t="s">
        <v>19</v>
      </c>
      <c r="D12" s="14" t="s">
        <v>21</v>
      </c>
      <c r="E12" s="14">
        <v>-10</v>
      </c>
      <c r="F12" s="15"/>
      <c r="G12" s="15"/>
      <c r="H12" s="15"/>
      <c r="I12" s="15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C14" t="s">
        <v>22</v>
      </c>
      <c r="E14">
        <f>SUMIF($E$6:$E$12, "&gt;0")</f>
        <v>1000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C15" t="s">
        <v>23</v>
      </c>
      <c r="F15" s="16">
        <f>SUM($F$7:$F$12)</f>
        <v>0</v>
      </c>
      <c r="G15" s="16">
        <f>SUM($G$7:$G$12)</f>
        <v>0</v>
      </c>
      <c r="H15" s="16">
        <f>SUM($H$7:$H$12)</f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dxfId="135" priority="1" stopIfTrue="1" operator="greaterThan">
      <formula>$E$7</formula>
    </cfRule>
    <cfRule type="cellIs" dxfId="134" priority="2" stopIfTrue="1" operator="equal">
      <formula>""</formula>
    </cfRule>
  </conditionalFormatting>
  <conditionalFormatting sqref="E8:H8">
    <cfRule type="cellIs" dxfId="133" priority="3" stopIfTrue="1" operator="greaterThan">
      <formula>$E$8</formula>
    </cfRule>
    <cfRule type="cellIs" dxfId="132" priority="4" stopIfTrue="1" operator="equal">
      <formula>""</formula>
    </cfRule>
  </conditionalFormatting>
  <conditionalFormatting sqref="E9:H9">
    <cfRule type="cellIs" dxfId="131" priority="5" stopIfTrue="1" operator="greaterThan">
      <formula>$E$9</formula>
    </cfRule>
    <cfRule type="cellIs" dxfId="130" priority="6" stopIfTrue="1" operator="equal">
      <formula>""</formula>
    </cfRule>
  </conditionalFormatting>
  <conditionalFormatting sqref="E10:H10">
    <cfRule type="cellIs" dxfId="129" priority="7" stopIfTrue="1" operator="greaterThan">
      <formula>$E$10</formula>
    </cfRule>
    <cfRule type="cellIs" dxfId="128" priority="8" stopIfTrue="1" operator="equal">
      <formula>""</formula>
    </cfRule>
  </conditionalFormatting>
  <conditionalFormatting sqref="E11:H11">
    <cfRule type="cellIs" dxfId="127" priority="9" stopIfTrue="1" operator="lessThan">
      <formula>$E$11</formula>
    </cfRule>
    <cfRule type="cellIs" dxfId="126" priority="10" stopIfTrue="1" operator="greaterThan">
      <formula>0</formula>
    </cfRule>
  </conditionalFormatting>
  <conditionalFormatting sqref="E12:H12">
    <cfRule type="cellIs" dxfId="125" priority="11" stopIfTrue="1" operator="lessThan">
      <formula>$E$12</formula>
    </cfRule>
    <cfRule type="cellIs" dxfId="124" priority="12" stopIfTrue="1" operator="greaterThan">
      <formula>0</formula>
    </cfRule>
  </conditionalFormatting>
  <conditionalFormatting sqref="C15:H15">
    <cfRule type="cellIs" dxfId="123" priority="13" stopIfTrue="1" operator="equal">
      <formula>$D$17</formula>
    </cfRule>
    <cfRule type="cellIs" dxfId="122" priority="14" stopIfTrue="1" operator="equal">
      <formula>$D$18</formula>
    </cfRule>
    <cfRule type="cellIs" dxfId="121" priority="15" stopIfTrue="1" operator="equal">
      <formula>$D$19</formula>
    </cfRule>
    <cfRule type="cellIs" dxfId="120" priority="16" stopIfTrue="1" operator="equal">
      <formula>$D$20</formula>
    </cfRule>
    <cfRule type="cellIs" dxfId="119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31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1704</v>
      </c>
      <c r="G6" s="1">
        <v>1719</v>
      </c>
      <c r="H6" s="1">
        <v>2159</v>
      </c>
      <c r="I6" s="1"/>
    </row>
    <row r="7" spans="1:78">
      <c r="A7" s="13">
        <v>11544</v>
      </c>
      <c r="B7" s="13">
        <v>101326</v>
      </c>
      <c r="C7" s="12" t="s">
        <v>14</v>
      </c>
      <c r="D7" s="3" t="s">
        <v>15</v>
      </c>
      <c r="E7" s="3">
        <v>630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11544</v>
      </c>
      <c r="B8" s="13">
        <v>101327</v>
      </c>
      <c r="C8" s="3" t="s">
        <v>14</v>
      </c>
      <c r="D8" s="3" t="s">
        <v>16</v>
      </c>
      <c r="E8" s="3">
        <v>120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11544</v>
      </c>
      <c r="B9" s="13">
        <v>101328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11544</v>
      </c>
      <c r="B10" s="13">
        <v>101329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11544</v>
      </c>
      <c r="B11" s="13">
        <v>101330</v>
      </c>
      <c r="C11" s="14" t="s">
        <v>19</v>
      </c>
      <c r="D11" s="14" t="s">
        <v>20</v>
      </c>
      <c r="E11" s="14">
        <v>-50</v>
      </c>
      <c r="F11" s="15"/>
      <c r="G11" s="15"/>
      <c r="H11" s="15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11544</v>
      </c>
      <c r="B12" s="13">
        <v>101331</v>
      </c>
      <c r="C12" s="14" t="s">
        <v>19</v>
      </c>
      <c r="D12" s="14" t="s">
        <v>21</v>
      </c>
      <c r="E12" s="14">
        <v>-10</v>
      </c>
      <c r="F12" s="15"/>
      <c r="G12" s="15"/>
      <c r="H12" s="15"/>
      <c r="I12" s="15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C14" t="s">
        <v>22</v>
      </c>
      <c r="E14">
        <f>SUMIF($E$6:$E$12, "&gt;0")</f>
        <v>1000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C15" t="s">
        <v>23</v>
      </c>
      <c r="F15" s="16">
        <f>SUM($F$7:$F$12)</f>
        <v>0</v>
      </c>
      <c r="G15" s="16">
        <f>SUM($G$7:$G$12)</f>
        <v>0</v>
      </c>
      <c r="H15" s="16">
        <f>SUM($H$7:$H$12)</f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dxfId="118" priority="1" stopIfTrue="1" operator="greaterThan">
      <formula>$E$7</formula>
    </cfRule>
    <cfRule type="cellIs" dxfId="117" priority="2" stopIfTrue="1" operator="equal">
      <formula>""</formula>
    </cfRule>
  </conditionalFormatting>
  <conditionalFormatting sqref="E8:H8">
    <cfRule type="cellIs" dxfId="116" priority="3" stopIfTrue="1" operator="greaterThan">
      <formula>$E$8</formula>
    </cfRule>
    <cfRule type="cellIs" dxfId="115" priority="4" stopIfTrue="1" operator="equal">
      <formula>""</formula>
    </cfRule>
  </conditionalFormatting>
  <conditionalFormatting sqref="E9:H9">
    <cfRule type="cellIs" dxfId="114" priority="5" stopIfTrue="1" operator="greaterThan">
      <formula>$E$9</formula>
    </cfRule>
    <cfRule type="cellIs" dxfId="113" priority="6" stopIfTrue="1" operator="equal">
      <formula>""</formula>
    </cfRule>
  </conditionalFormatting>
  <conditionalFormatting sqref="E10:H10">
    <cfRule type="cellIs" dxfId="112" priority="7" stopIfTrue="1" operator="greaterThan">
      <formula>$E$10</formula>
    </cfRule>
    <cfRule type="cellIs" dxfId="111" priority="8" stopIfTrue="1" operator="equal">
      <formula>""</formula>
    </cfRule>
  </conditionalFormatting>
  <conditionalFormatting sqref="E11:H11">
    <cfRule type="cellIs" dxfId="110" priority="9" stopIfTrue="1" operator="lessThan">
      <formula>$E$11</formula>
    </cfRule>
    <cfRule type="cellIs" dxfId="109" priority="10" stopIfTrue="1" operator="greaterThan">
      <formula>0</formula>
    </cfRule>
  </conditionalFormatting>
  <conditionalFormatting sqref="E12:H12">
    <cfRule type="cellIs" dxfId="108" priority="11" stopIfTrue="1" operator="lessThan">
      <formula>$E$12</formula>
    </cfRule>
    <cfRule type="cellIs" dxfId="107" priority="12" stopIfTrue="1" operator="greaterThan">
      <formula>0</formula>
    </cfRule>
  </conditionalFormatting>
  <conditionalFormatting sqref="C15:H15">
    <cfRule type="cellIs" dxfId="106" priority="13" stopIfTrue="1" operator="equal">
      <formula>$D$17</formula>
    </cfRule>
    <cfRule type="cellIs" dxfId="105" priority="14" stopIfTrue="1" operator="equal">
      <formula>$D$18</formula>
    </cfRule>
    <cfRule type="cellIs" dxfId="104" priority="15" stopIfTrue="1" operator="equal">
      <formula>$D$19</formula>
    </cfRule>
    <cfRule type="cellIs" dxfId="103" priority="16" stopIfTrue="1" operator="equal">
      <formula>$D$20</formula>
    </cfRule>
    <cfRule type="cellIs" dxfId="102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31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1704</v>
      </c>
      <c r="G6" s="1">
        <v>1719</v>
      </c>
      <c r="H6" s="1">
        <v>2159</v>
      </c>
      <c r="I6" s="1"/>
    </row>
    <row r="7" spans="1:78">
      <c r="A7" s="13">
        <v>11544</v>
      </c>
      <c r="B7" s="13">
        <v>101326</v>
      </c>
      <c r="C7" s="12" t="s">
        <v>14</v>
      </c>
      <c r="D7" s="3" t="s">
        <v>15</v>
      </c>
      <c r="E7" s="3">
        <v>630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11544</v>
      </c>
      <c r="B8" s="13">
        <v>101327</v>
      </c>
      <c r="C8" s="3" t="s">
        <v>14</v>
      </c>
      <c r="D8" s="3" t="s">
        <v>16</v>
      </c>
      <c r="E8" s="3">
        <v>120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11544</v>
      </c>
      <c r="B9" s="13">
        <v>101328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11544</v>
      </c>
      <c r="B10" s="13">
        <v>101329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11544</v>
      </c>
      <c r="B11" s="13">
        <v>101330</v>
      </c>
      <c r="C11" s="14" t="s">
        <v>19</v>
      </c>
      <c r="D11" s="14" t="s">
        <v>20</v>
      </c>
      <c r="E11" s="14">
        <v>-50</v>
      </c>
      <c r="F11" s="15"/>
      <c r="G11" s="15"/>
      <c r="H11" s="15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11544</v>
      </c>
      <c r="B12" s="13">
        <v>101331</v>
      </c>
      <c r="C12" s="14" t="s">
        <v>19</v>
      </c>
      <c r="D12" s="14" t="s">
        <v>21</v>
      </c>
      <c r="E12" s="14">
        <v>-10</v>
      </c>
      <c r="F12" s="15"/>
      <c r="G12" s="15"/>
      <c r="H12" s="15"/>
      <c r="I12" s="15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C14" t="s">
        <v>22</v>
      </c>
      <c r="E14">
        <f>SUMIF($E$6:$E$12, "&gt;0")</f>
        <v>1000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C15" t="s">
        <v>23</v>
      </c>
      <c r="F15" s="16">
        <f>SUM($F$7:$F$12)</f>
        <v>0</v>
      </c>
      <c r="G15" s="16">
        <f>SUM($G$7:$G$12)</f>
        <v>0</v>
      </c>
      <c r="H15" s="16">
        <f>SUM($H$7:$H$12)</f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dxfId="101" priority="1" stopIfTrue="1" operator="greaterThan">
      <formula>$E$7</formula>
    </cfRule>
    <cfRule type="cellIs" dxfId="100" priority="2" stopIfTrue="1" operator="equal">
      <formula>""</formula>
    </cfRule>
  </conditionalFormatting>
  <conditionalFormatting sqref="E8:H8">
    <cfRule type="cellIs" dxfId="99" priority="3" stopIfTrue="1" operator="greaterThan">
      <formula>$E$8</formula>
    </cfRule>
    <cfRule type="cellIs" dxfId="98" priority="4" stopIfTrue="1" operator="equal">
      <formula>""</formula>
    </cfRule>
  </conditionalFormatting>
  <conditionalFormatting sqref="E9:H9">
    <cfRule type="cellIs" dxfId="97" priority="5" stopIfTrue="1" operator="greaterThan">
      <formula>$E$9</formula>
    </cfRule>
    <cfRule type="cellIs" dxfId="96" priority="6" stopIfTrue="1" operator="equal">
      <formula>""</formula>
    </cfRule>
  </conditionalFormatting>
  <conditionalFormatting sqref="E10:H10">
    <cfRule type="cellIs" dxfId="95" priority="7" stopIfTrue="1" operator="greaterThan">
      <formula>$E$10</formula>
    </cfRule>
    <cfRule type="cellIs" dxfId="94" priority="8" stopIfTrue="1" operator="equal">
      <formula>""</formula>
    </cfRule>
  </conditionalFormatting>
  <conditionalFormatting sqref="E11:H11">
    <cfRule type="cellIs" dxfId="93" priority="9" stopIfTrue="1" operator="lessThan">
      <formula>$E$11</formula>
    </cfRule>
    <cfRule type="cellIs" dxfId="92" priority="10" stopIfTrue="1" operator="greaterThan">
      <formula>0</formula>
    </cfRule>
  </conditionalFormatting>
  <conditionalFormatting sqref="E12:H12">
    <cfRule type="cellIs" dxfId="91" priority="11" stopIfTrue="1" operator="lessThan">
      <formula>$E$12</formula>
    </cfRule>
    <cfRule type="cellIs" dxfId="90" priority="12" stopIfTrue="1" operator="greaterThan">
      <formula>0</formula>
    </cfRule>
  </conditionalFormatting>
  <conditionalFormatting sqref="C15:H15">
    <cfRule type="cellIs" dxfId="89" priority="13" stopIfTrue="1" operator="equal">
      <formula>$D$17</formula>
    </cfRule>
    <cfRule type="cellIs" dxfId="88" priority="14" stopIfTrue="1" operator="equal">
      <formula>$D$18</formula>
    </cfRule>
    <cfRule type="cellIs" dxfId="87" priority="15" stopIfTrue="1" operator="equal">
      <formula>$D$19</formula>
    </cfRule>
    <cfRule type="cellIs" dxfId="86" priority="16" stopIfTrue="1" operator="equal">
      <formula>$D$20</formula>
    </cfRule>
    <cfRule type="cellIs" dxfId="85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31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1704</v>
      </c>
      <c r="G6" s="1">
        <v>1719</v>
      </c>
      <c r="H6" s="1">
        <v>2159</v>
      </c>
      <c r="I6" s="1"/>
    </row>
    <row r="7" spans="1:78">
      <c r="A7" s="13">
        <v>11544</v>
      </c>
      <c r="B7" s="13">
        <v>101326</v>
      </c>
      <c r="C7" s="12" t="s">
        <v>14</v>
      </c>
      <c r="D7" s="3" t="s">
        <v>15</v>
      </c>
      <c r="E7" s="3">
        <v>630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11544</v>
      </c>
      <c r="B8" s="13">
        <v>101327</v>
      </c>
      <c r="C8" s="3" t="s">
        <v>14</v>
      </c>
      <c r="D8" s="3" t="s">
        <v>16</v>
      </c>
      <c r="E8" s="3">
        <v>120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11544</v>
      </c>
      <c r="B9" s="13">
        <v>101328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11544</v>
      </c>
      <c r="B10" s="13">
        <v>101329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11544</v>
      </c>
      <c r="B11" s="13">
        <v>101330</v>
      </c>
      <c r="C11" s="14" t="s">
        <v>19</v>
      </c>
      <c r="D11" s="14" t="s">
        <v>20</v>
      </c>
      <c r="E11" s="14">
        <v>-50</v>
      </c>
      <c r="F11" s="15"/>
      <c r="G11" s="15"/>
      <c r="H11" s="15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11544</v>
      </c>
      <c r="B12" s="13">
        <v>101331</v>
      </c>
      <c r="C12" s="14" t="s">
        <v>19</v>
      </c>
      <c r="D12" s="14" t="s">
        <v>21</v>
      </c>
      <c r="E12" s="14">
        <v>-10</v>
      </c>
      <c r="F12" s="15"/>
      <c r="G12" s="15"/>
      <c r="H12" s="15"/>
      <c r="I12" s="15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C14" t="s">
        <v>22</v>
      </c>
      <c r="E14">
        <f>SUMIF($E$6:$E$12, "&gt;0")</f>
        <v>1000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C15" t="s">
        <v>23</v>
      </c>
      <c r="F15" s="16">
        <f>SUM($F$7:$F$12)</f>
        <v>0</v>
      </c>
      <c r="G15" s="16">
        <f>SUM($G$7:$G$12)</f>
        <v>0</v>
      </c>
      <c r="H15" s="16">
        <f>SUM($H$7:$H$12)</f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dxfId="84" priority="1" stopIfTrue="1" operator="greaterThan">
      <formula>$E$7</formula>
    </cfRule>
    <cfRule type="cellIs" dxfId="83" priority="2" stopIfTrue="1" operator="equal">
      <formula>""</formula>
    </cfRule>
  </conditionalFormatting>
  <conditionalFormatting sqref="E8:H8">
    <cfRule type="cellIs" dxfId="82" priority="3" stopIfTrue="1" operator="greaterThan">
      <formula>$E$8</formula>
    </cfRule>
    <cfRule type="cellIs" dxfId="81" priority="4" stopIfTrue="1" operator="equal">
      <formula>""</formula>
    </cfRule>
  </conditionalFormatting>
  <conditionalFormatting sqref="E9:H9">
    <cfRule type="cellIs" dxfId="80" priority="5" stopIfTrue="1" operator="greaterThan">
      <formula>$E$9</formula>
    </cfRule>
    <cfRule type="cellIs" dxfId="79" priority="6" stopIfTrue="1" operator="equal">
      <formula>""</formula>
    </cfRule>
  </conditionalFormatting>
  <conditionalFormatting sqref="E10:H10">
    <cfRule type="cellIs" dxfId="78" priority="7" stopIfTrue="1" operator="greaterThan">
      <formula>$E$10</formula>
    </cfRule>
    <cfRule type="cellIs" dxfId="77" priority="8" stopIfTrue="1" operator="equal">
      <formula>""</formula>
    </cfRule>
  </conditionalFormatting>
  <conditionalFormatting sqref="E11:H11">
    <cfRule type="cellIs" dxfId="76" priority="9" stopIfTrue="1" operator="lessThan">
      <formula>$E$11</formula>
    </cfRule>
    <cfRule type="cellIs" dxfId="75" priority="10" stopIfTrue="1" operator="greaterThan">
      <formula>0</formula>
    </cfRule>
  </conditionalFormatting>
  <conditionalFormatting sqref="E12:H12">
    <cfRule type="cellIs" dxfId="74" priority="11" stopIfTrue="1" operator="lessThan">
      <formula>$E$12</formula>
    </cfRule>
    <cfRule type="cellIs" dxfId="73" priority="12" stopIfTrue="1" operator="greaterThan">
      <formula>0</formula>
    </cfRule>
  </conditionalFormatting>
  <conditionalFormatting sqref="C15:H15">
    <cfRule type="cellIs" dxfId="72" priority="13" stopIfTrue="1" operator="equal">
      <formula>$D$17</formula>
    </cfRule>
    <cfRule type="cellIs" dxfId="71" priority="14" stopIfTrue="1" operator="equal">
      <formula>$D$18</formula>
    </cfRule>
    <cfRule type="cellIs" dxfId="70" priority="15" stopIfTrue="1" operator="equal">
      <formula>$D$19</formula>
    </cfRule>
    <cfRule type="cellIs" dxfId="69" priority="16" stopIfTrue="1" operator="equal">
      <formula>$D$20</formula>
    </cfRule>
    <cfRule type="cellIs" dxfId="68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>
      <c r="D2" s="4" t="s">
        <v>1</v>
      </c>
    </row>
    <row r="4" spans="1:78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>
      <c r="C5" s="2" t="s">
        <v>5</v>
      </c>
      <c r="D5" s="1" t="s">
        <v>13</v>
      </c>
      <c r="F5" s="1" t="s">
        <v>3</v>
      </c>
      <c r="J5" t="s">
        <v>31</v>
      </c>
    </row>
    <row r="6" spans="1:78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1704</v>
      </c>
      <c r="G6" s="1">
        <v>1719</v>
      </c>
      <c r="H6" s="1">
        <v>2159</v>
      </c>
      <c r="I6" s="1"/>
    </row>
    <row r="7" spans="1:78">
      <c r="A7" s="13">
        <v>11544</v>
      </c>
      <c r="B7" s="13">
        <v>101326</v>
      </c>
      <c r="C7" s="12" t="s">
        <v>14</v>
      </c>
      <c r="D7" s="3" t="s">
        <v>15</v>
      </c>
      <c r="E7" s="3">
        <v>630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>
      <c r="A8" s="13">
        <v>11544</v>
      </c>
      <c r="B8" s="13">
        <v>101327</v>
      </c>
      <c r="C8" s="3" t="s">
        <v>14</v>
      </c>
      <c r="D8" s="3" t="s">
        <v>16</v>
      </c>
      <c r="E8" s="3">
        <v>120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>
      <c r="A9" s="13">
        <v>11544</v>
      </c>
      <c r="B9" s="13">
        <v>101328</v>
      </c>
      <c r="C9" s="3" t="s">
        <v>14</v>
      </c>
      <c r="D9" s="3" t="s">
        <v>17</v>
      </c>
      <c r="E9" s="3">
        <v>200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>
      <c r="A10" s="13">
        <v>11544</v>
      </c>
      <c r="B10" s="13">
        <v>101329</v>
      </c>
      <c r="C10" s="3" t="s">
        <v>14</v>
      </c>
      <c r="D10" s="3" t="s">
        <v>18</v>
      </c>
      <c r="E10" s="3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>
      <c r="A11" s="13">
        <v>11544</v>
      </c>
      <c r="B11" s="13">
        <v>101330</v>
      </c>
      <c r="C11" s="14" t="s">
        <v>19</v>
      </c>
      <c r="D11" s="14" t="s">
        <v>20</v>
      </c>
      <c r="E11" s="14">
        <v>-50</v>
      </c>
      <c r="F11" s="15"/>
      <c r="G11" s="15"/>
      <c r="H11" s="15"/>
      <c r="I11" s="1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>
      <c r="A12" s="13">
        <v>11544</v>
      </c>
      <c r="B12" s="13">
        <v>101331</v>
      </c>
      <c r="C12" s="14" t="s">
        <v>19</v>
      </c>
      <c r="D12" s="14" t="s">
        <v>21</v>
      </c>
      <c r="E12" s="14">
        <v>-10</v>
      </c>
      <c r="F12" s="15"/>
      <c r="G12" s="15"/>
      <c r="H12" s="15"/>
      <c r="I12" s="15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>
      <c r="C14" t="s">
        <v>22</v>
      </c>
      <c r="E14">
        <f>SUMIF($E$6:$E$12, "&gt;0")</f>
        <v>1000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>
      <c r="C15" t="s">
        <v>23</v>
      </c>
      <c r="F15" s="16">
        <f>SUM($F$7:$F$12)</f>
        <v>0</v>
      </c>
      <c r="G15" s="16">
        <f>SUM($G$7:$G$12)</f>
        <v>0</v>
      </c>
      <c r="H15" s="16">
        <f>SUM($H$7:$H$12)</f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>
      <c r="D16" t="s">
        <v>25</v>
      </c>
      <c r="E16" t="s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3:78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3:78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3:78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3:78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H7">
    <cfRule type="cellIs" dxfId="67" priority="1" stopIfTrue="1" operator="greaterThan">
      <formula>$E$7</formula>
    </cfRule>
    <cfRule type="cellIs" dxfId="66" priority="2" stopIfTrue="1" operator="equal">
      <formula>""</formula>
    </cfRule>
  </conditionalFormatting>
  <conditionalFormatting sqref="E8:H8">
    <cfRule type="cellIs" dxfId="65" priority="3" stopIfTrue="1" operator="greaterThan">
      <formula>$E$8</formula>
    </cfRule>
    <cfRule type="cellIs" dxfId="64" priority="4" stopIfTrue="1" operator="equal">
      <formula>""</formula>
    </cfRule>
  </conditionalFormatting>
  <conditionalFormatting sqref="E9:H9">
    <cfRule type="cellIs" dxfId="63" priority="5" stopIfTrue="1" operator="greaterThan">
      <formula>$E$9</formula>
    </cfRule>
    <cfRule type="cellIs" dxfId="62" priority="6" stopIfTrue="1" operator="equal">
      <formula>""</formula>
    </cfRule>
  </conditionalFormatting>
  <conditionalFormatting sqref="E10:H10">
    <cfRule type="cellIs" dxfId="61" priority="7" stopIfTrue="1" operator="greaterThan">
      <formula>$E$10</formula>
    </cfRule>
    <cfRule type="cellIs" dxfId="60" priority="8" stopIfTrue="1" operator="equal">
      <formula>""</formula>
    </cfRule>
  </conditionalFormatting>
  <conditionalFormatting sqref="E11:H11">
    <cfRule type="cellIs" dxfId="59" priority="9" stopIfTrue="1" operator="lessThan">
      <formula>$E$11</formula>
    </cfRule>
    <cfRule type="cellIs" dxfId="58" priority="10" stopIfTrue="1" operator="greaterThan">
      <formula>0</formula>
    </cfRule>
  </conditionalFormatting>
  <conditionalFormatting sqref="E12:H12">
    <cfRule type="cellIs" dxfId="57" priority="11" stopIfTrue="1" operator="lessThan">
      <formula>$E$12</formula>
    </cfRule>
    <cfRule type="cellIs" dxfId="56" priority="12" stopIfTrue="1" operator="greaterThan">
      <formula>0</formula>
    </cfRule>
  </conditionalFormatting>
  <conditionalFormatting sqref="C15:H15">
    <cfRule type="cellIs" dxfId="55" priority="13" stopIfTrue="1" operator="equal">
      <formula>$D$17</formula>
    </cfRule>
    <cfRule type="cellIs" dxfId="54" priority="14" stopIfTrue="1" operator="equal">
      <formula>$D$18</formula>
    </cfRule>
    <cfRule type="cellIs" dxfId="53" priority="15" stopIfTrue="1" operator="equal">
      <formula>$D$19</formula>
    </cfRule>
    <cfRule type="cellIs" dxfId="52" priority="16" stopIfTrue="1" operator="equal">
      <formula>$D$20</formula>
    </cfRule>
    <cfRule type="cellIs" dxfId="51" priority="17" stopIfTrue="1" operator="equal">
      <formula>$D$21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108</vt:i4>
      </vt:variant>
    </vt:vector>
  </HeadingPairs>
  <TitlesOfParts>
    <vt:vector size="120" baseType="lpstr">
      <vt:lpstr>Totals</vt:lpstr>
      <vt:lpstr>Judge1</vt:lpstr>
      <vt:lpstr>Judge2</vt:lpstr>
      <vt:lpstr>Judge3</vt:lpstr>
      <vt:lpstr>Judge4</vt:lpstr>
      <vt:lpstr>Judge5</vt:lpstr>
      <vt:lpstr>Judge6</vt:lpstr>
      <vt:lpstr>Judge7</vt:lpstr>
      <vt:lpstr>Judge8</vt:lpstr>
      <vt:lpstr>Judge9</vt:lpstr>
      <vt:lpstr>Judge10</vt:lpstr>
      <vt:lpstr>Printable</vt:lpstr>
      <vt:lpstr>Judge1!ChairName</vt:lpstr>
      <vt:lpstr>Judge10!ChairName</vt:lpstr>
      <vt:lpstr>Judge2!ChairName</vt:lpstr>
      <vt:lpstr>Judge3!ChairName</vt:lpstr>
      <vt:lpstr>Judge4!ChairName</vt:lpstr>
      <vt:lpstr>Judge5!ChairName</vt:lpstr>
      <vt:lpstr>Judge6!ChairName</vt:lpstr>
      <vt:lpstr>Judge7!ChairName</vt:lpstr>
      <vt:lpstr>Judge8!ChairName</vt:lpstr>
      <vt:lpstr>Judge9!ChairName</vt:lpstr>
      <vt:lpstr>Printable!ChairName</vt:lpstr>
      <vt:lpstr>ChairName</vt:lpstr>
      <vt:lpstr>Judge1!ContestName</vt:lpstr>
      <vt:lpstr>Judge10!ContestName</vt:lpstr>
      <vt:lpstr>Judge2!ContestName</vt:lpstr>
      <vt:lpstr>Judge3!ContestName</vt:lpstr>
      <vt:lpstr>Judge4!ContestName</vt:lpstr>
      <vt:lpstr>Judge5!ContestName</vt:lpstr>
      <vt:lpstr>Judge6!ContestName</vt:lpstr>
      <vt:lpstr>Judge7!ContestName</vt:lpstr>
      <vt:lpstr>Judge8!ContestName</vt:lpstr>
      <vt:lpstr>Judge9!ContestName</vt:lpstr>
      <vt:lpstr>Printable!ContestName</vt:lpstr>
      <vt:lpstr>ContestName</vt:lpstr>
      <vt:lpstr>Judge1!DataBlock</vt:lpstr>
      <vt:lpstr>Judge10!DataBlock</vt:lpstr>
      <vt:lpstr>Judge2!DataBlock</vt:lpstr>
      <vt:lpstr>Judge3!DataBlock</vt:lpstr>
      <vt:lpstr>Judge4!DataBlock</vt:lpstr>
      <vt:lpstr>Judge5!DataBlock</vt:lpstr>
      <vt:lpstr>Judge6!DataBlock</vt:lpstr>
      <vt:lpstr>Judge7!DataBlock</vt:lpstr>
      <vt:lpstr>Judge8!DataBlock</vt:lpstr>
      <vt:lpstr>Judge9!DataBlock</vt:lpstr>
      <vt:lpstr>Printable!DataBlock</vt:lpstr>
      <vt:lpstr>DataBlock</vt:lpstr>
      <vt:lpstr>Judge1!DivisionName</vt:lpstr>
      <vt:lpstr>Judge10!DivisionName</vt:lpstr>
      <vt:lpstr>Judge2!DivisionName</vt:lpstr>
      <vt:lpstr>Judge3!DivisionName</vt:lpstr>
      <vt:lpstr>Judge4!DivisionName</vt:lpstr>
      <vt:lpstr>Judge5!DivisionName</vt:lpstr>
      <vt:lpstr>Judge6!DivisionName</vt:lpstr>
      <vt:lpstr>Judge7!DivisionName</vt:lpstr>
      <vt:lpstr>Judge8!DivisionName</vt:lpstr>
      <vt:lpstr>Judge9!DivisionName</vt:lpstr>
      <vt:lpstr>Printable!DivisionName</vt:lpstr>
      <vt:lpstr>DivisionName</vt:lpstr>
      <vt:lpstr>Judge1!FirstContestant</vt:lpstr>
      <vt:lpstr>Judge10!FirstContestant</vt:lpstr>
      <vt:lpstr>Judge2!FirstContestant</vt:lpstr>
      <vt:lpstr>Judge3!FirstContestant</vt:lpstr>
      <vt:lpstr>Judge4!FirstContestant</vt:lpstr>
      <vt:lpstr>Judge5!FirstContestant</vt:lpstr>
      <vt:lpstr>Judge6!FirstContestant</vt:lpstr>
      <vt:lpstr>Judge7!FirstContestant</vt:lpstr>
      <vt:lpstr>Judge8!FirstContestant</vt:lpstr>
      <vt:lpstr>Judge9!FirstContestant</vt:lpstr>
      <vt:lpstr>Printable!FirstContestant</vt:lpstr>
      <vt:lpstr>FirstContestant</vt:lpstr>
      <vt:lpstr>Judge1!FirstScore</vt:lpstr>
      <vt:lpstr>Judge10!FirstScore</vt:lpstr>
      <vt:lpstr>Judge2!FirstScore</vt:lpstr>
      <vt:lpstr>Judge3!FirstScore</vt:lpstr>
      <vt:lpstr>Judge4!FirstScore</vt:lpstr>
      <vt:lpstr>Judge5!FirstScore</vt:lpstr>
      <vt:lpstr>Judge6!FirstScore</vt:lpstr>
      <vt:lpstr>Judge7!FirstScore</vt:lpstr>
      <vt:lpstr>Judge8!FirstScore</vt:lpstr>
      <vt:lpstr>Judge9!FirstScore</vt:lpstr>
      <vt:lpstr>Printable!FirstScore</vt:lpstr>
      <vt:lpstr>FirstScore</vt:lpstr>
      <vt:lpstr>Judge1!FirstScoreArea</vt:lpstr>
      <vt:lpstr>Judge10!FirstScoreArea</vt:lpstr>
      <vt:lpstr>Judge2!FirstScoreArea</vt:lpstr>
      <vt:lpstr>Judge3!FirstScoreArea</vt:lpstr>
      <vt:lpstr>Judge4!FirstScoreArea</vt:lpstr>
      <vt:lpstr>Judge5!FirstScoreArea</vt:lpstr>
      <vt:lpstr>Judge6!FirstScoreArea</vt:lpstr>
      <vt:lpstr>Judge7!FirstScoreArea</vt:lpstr>
      <vt:lpstr>Judge8!FirstScoreArea</vt:lpstr>
      <vt:lpstr>Judge9!FirstScoreArea</vt:lpstr>
      <vt:lpstr>Printable!FirstScoreArea</vt:lpstr>
      <vt:lpstr>FirstScoreArea</vt:lpstr>
      <vt:lpstr>Judge1!JudgeCount</vt:lpstr>
      <vt:lpstr>Judge10!JudgeCount</vt:lpstr>
      <vt:lpstr>Judge2!JudgeCount</vt:lpstr>
      <vt:lpstr>Judge3!JudgeCount</vt:lpstr>
      <vt:lpstr>Judge4!JudgeCount</vt:lpstr>
      <vt:lpstr>Judge5!JudgeCount</vt:lpstr>
      <vt:lpstr>Judge6!JudgeCount</vt:lpstr>
      <vt:lpstr>Judge7!JudgeCount</vt:lpstr>
      <vt:lpstr>Judge8!JudgeCount</vt:lpstr>
      <vt:lpstr>Judge9!JudgeCount</vt:lpstr>
      <vt:lpstr>Printable!JudgeCount</vt:lpstr>
      <vt:lpstr>JudgeCount</vt:lpstr>
      <vt:lpstr>Judge1!Print_Titles</vt:lpstr>
      <vt:lpstr>Judge10!Print_Titles</vt:lpstr>
      <vt:lpstr>Judge2!Print_Titles</vt:lpstr>
      <vt:lpstr>Judge3!Print_Titles</vt:lpstr>
      <vt:lpstr>Judge4!Print_Titles</vt:lpstr>
      <vt:lpstr>Judge5!Print_Titles</vt:lpstr>
      <vt:lpstr>Judge6!Print_Titles</vt:lpstr>
      <vt:lpstr>Judge7!Print_Titles</vt:lpstr>
      <vt:lpstr>Judge8!Print_Titles</vt:lpstr>
      <vt:lpstr>Judge9!Print_Titles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MIS Techs</cp:lastModifiedBy>
  <cp:lastPrinted>2002-06-22T17:00:52Z</cp:lastPrinted>
  <dcterms:created xsi:type="dcterms:W3CDTF">2002-05-15T02:32:49Z</dcterms:created>
  <dcterms:modified xsi:type="dcterms:W3CDTF">2015-04-22T20:36:43Z</dcterms:modified>
</cp:coreProperties>
</file>