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30" windowWidth="11295" windowHeight="6495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25725"/>
</workbook>
</file>

<file path=xl/calcChain.xml><?xml version="1.0" encoding="utf-8"?>
<calcChain xmlns="http://schemas.openxmlformats.org/spreadsheetml/2006/main">
  <c r="E14" i="14"/>
  <c r="H15"/>
  <c r="G15"/>
  <c r="F15"/>
  <c r="G7" i="1"/>
  <c r="H7"/>
  <c r="G8"/>
  <c r="H8"/>
  <c r="G9"/>
  <c r="H9"/>
  <c r="G10"/>
  <c r="H10"/>
  <c r="G11"/>
  <c r="H11"/>
  <c r="G12"/>
  <c r="H12"/>
  <c r="F12"/>
  <c r="F11"/>
  <c r="F10"/>
  <c r="F9"/>
  <c r="F8"/>
  <c r="F7"/>
  <c r="H15" i="13"/>
  <c r="G15"/>
  <c r="F15"/>
  <c r="E14"/>
  <c r="H15" i="12"/>
  <c r="G15"/>
  <c r="F15"/>
  <c r="E14"/>
  <c r="H15" i="11"/>
  <c r="G15"/>
  <c r="F15"/>
  <c r="E14"/>
  <c r="H15" i="10"/>
  <c r="G15"/>
  <c r="F15"/>
  <c r="E14"/>
  <c r="H15" i="9"/>
  <c r="G15"/>
  <c r="F15"/>
  <c r="E14"/>
  <c r="H15" i="8"/>
  <c r="G15"/>
  <c r="F15"/>
  <c r="E14"/>
  <c r="H15" i="7"/>
  <c r="G15"/>
  <c r="F15"/>
  <c r="E14"/>
  <c r="H15" i="6"/>
  <c r="G15"/>
  <c r="F15"/>
  <c r="E14"/>
  <c r="H15" i="5"/>
  <c r="G15"/>
  <c r="F15"/>
  <c r="E14"/>
  <c r="H15" i="4"/>
  <c r="G15"/>
  <c r="F15"/>
  <c r="E14"/>
  <c r="E14" i="1"/>
  <c r="G15" l="1"/>
  <c r="F15"/>
  <c r="D18" s="1"/>
  <c r="E18" s="1"/>
  <c r="H15"/>
  <c r="D21" i="14"/>
  <c r="E21" s="1"/>
  <c r="D20"/>
  <c r="E20" s="1"/>
  <c r="D19"/>
  <c r="E19" s="1"/>
  <c r="D18"/>
  <c r="E18" s="1"/>
  <c r="D17"/>
  <c r="E17" s="1"/>
  <c r="D20" i="1" l="1"/>
  <c r="E20" s="1"/>
  <c r="D17"/>
  <c r="E17" s="1"/>
  <c r="D19"/>
  <c r="E19" s="1"/>
  <c r="D21"/>
  <c r="E21" s="1"/>
</calcChain>
</file>

<file path=xl/sharedStrings.xml><?xml version="1.0" encoding="utf-8"?>
<sst xmlns="http://schemas.openxmlformats.org/spreadsheetml/2006/main" count="384" uniqueCount="35">
  <si>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</si>
  <si>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</si>
  <si>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</si>
  <si>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</si>
  <si>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</si>
  <si>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</si>
  <si>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</si>
  <si>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</si>
  <si>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</si>
  <si>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</si>
  <si>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</si>
  <si>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</si>
  <si>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CNC Turning Specialist</t>
  </si>
  <si>
    <t>S</t>
  </si>
  <si>
    <t>Standard</t>
  </si>
  <si>
    <t>CNC Promgramming</t>
  </si>
  <si>
    <t>Written Theory Test</t>
  </si>
  <si>
    <t>Metrology Hands-On Test</t>
  </si>
  <si>
    <t>Professional Assess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</si>
  <si>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</si>
  <si>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</si>
  <si>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</si>
  <si>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</si>
  <si>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</si>
  <si>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</si>
  <si>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</si>
  <si>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</si>
  <si>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</si>
  <si>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</si>
  <si>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</si>
  <si>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</si>
  <si>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</si>
  <si>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</si>
  <si>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</si>
  <si>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CNC Programming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</si>
</sst>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0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7" sqref="G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  <c r="G2" s="22" t="s">
        <v>32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34</v>
      </c>
      <c r="E7" s="3">
        <v>630</v>
      </c>
      <c r="F7" s="23">
        <f>IF(ISERROR(AVERAGE(Judge1:Judge10!F7))," ", AVERAGE(Judge1:Judge10!F7))</f>
        <v>5</v>
      </c>
      <c r="G7" s="23">
        <f>IF(ISERROR(AVERAGE(Judge1:Judge10!G7))," ", AVERAGE(Judge1:Judge10!G7))</f>
        <v>0</v>
      </c>
      <c r="H7" s="23" t="str">
        <f>IF(ISERROR(AVERAGE(Judge1:Judge10!H7))," ", AVERAGE(Judge1:Judge10!H7))</f>
        <v xml:space="preserve"> 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23">
        <f>IF(ISERROR(AVERAGE(Judge1:Judge10!F8))," ", AVERAGE(Judge1:Judge10!F8))</f>
        <v>91.2</v>
      </c>
      <c r="G8" s="23">
        <f>IF(ISERROR(AVERAGE(Judge1:Judge10!G8))," ", AVERAGE(Judge1:Judge10!G8))</f>
        <v>34.799999999999997</v>
      </c>
      <c r="H8" s="23" t="str">
        <f>IF(ISERROR(AVERAGE(Judge1:Judge10!H8))," ", AVERAGE(Judge1:Judge10!H8))</f>
        <v xml:space="preserve"> 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23">
        <f>IF(ISERROR(AVERAGE(Judge1:Judge10!F9))," ", AVERAGE(Judge1:Judge10!F9))</f>
        <v>119.88</v>
      </c>
      <c r="G9" s="23">
        <f>IF(ISERROR(AVERAGE(Judge1:Judge10!G9))," ", AVERAGE(Judge1:Judge10!G9))</f>
        <v>26.84</v>
      </c>
      <c r="H9" s="23" t="str">
        <f>IF(ISERROR(AVERAGE(Judge1:Judge10!H9))," ", AVERAGE(Judge1:Judge10!H9))</f>
        <v xml:space="preserve"> 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23" t="str">
        <f>IF(ISERROR(AVERAGE(Judge1:Judge10!F10))," ", AVERAGE(Judge1:Judge10!F10))</f>
        <v xml:space="preserve"> </v>
      </c>
      <c r="G10" s="23" t="str">
        <f>IF(ISERROR(AVERAGE(Judge1:Judge10!G10))," ", AVERAGE(Judge1:Judge10!G10))</f>
        <v xml:space="preserve"> </v>
      </c>
      <c r="H10" s="23" t="str">
        <f>IF(ISERROR(AVERAGE(Judge1:Judge10!H10))," ", AVERAGE(Judge1:Judge10!H10))</f>
        <v xml:space="preserve"> 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24" t="str">
        <f>IF(ISERROR(AVERAGE(Judge1:Judge10!F11))," ", AVERAGE(Judge1:Judge10!F11))</f>
        <v xml:space="preserve"> </v>
      </c>
      <c r="G11" s="24" t="str">
        <f>IF(ISERROR(AVERAGE(Judge1:Judge10!G11))," ", AVERAGE(Judge1:Judge10!G11))</f>
        <v xml:space="preserve"> </v>
      </c>
      <c r="H11" s="24" t="str">
        <f>IF(ISERROR(AVERAGE(Judge1:Judge10!H11))," ", AVERAGE(Judge1:Judge10!H11))</f>
        <v xml:space="preserve"> </v>
      </c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24">
        <f>IF(ISERROR(AVERAGE(Judge1:Judge10!F12))," ", AVERAGE(Judge1:Judge10!F12))</f>
        <v>-10</v>
      </c>
      <c r="G12" s="24">
        <f>IF(ISERROR(AVERAGE(Judge1:Judge10!G12))," ", AVERAGE(Judge1:Judge10!G12))</f>
        <v>0</v>
      </c>
      <c r="H12" s="24">
        <f>IF(ISERROR(AVERAGE(Judge1:Judge10!H12))," ", AVERAGE(Judge1:Judge10!H12))</f>
        <v>-10</v>
      </c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206.07999999999998</v>
      </c>
      <c r="G15" s="16">
        <f>SUM($G$7:$G$12)</f>
        <v>61.64</v>
      </c>
      <c r="H15" s="16">
        <f>SUM($H$7:$H$12)</f>
        <v>-10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24</v>
      </c>
      <c r="D17" s="17">
        <f>LARGE($F$15:$H$15,1)</f>
        <v>206.07999999999998</v>
      </c>
      <c r="E17">
        <f>INDEX($F$6:$H$6,MATCH($D$17,$F$15:$H$15,0))</f>
        <v>1704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27</v>
      </c>
      <c r="D18" s="18">
        <f>LARGE($F$15:$H$15,2)</f>
        <v>61.64</v>
      </c>
      <c r="E18">
        <f>INDEX($F$6:$H$6,MATCH($D$18,$F$15:$H$15,0))</f>
        <v>1719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C19" t="s">
        <v>28</v>
      </c>
      <c r="D19" s="19">
        <f>LARGE($F$15:$H$15,3)</f>
        <v>-10</v>
      </c>
      <c r="E19">
        <f>INDEX($F$6:$H$6,MATCH($D$19,$F$15:$H$15,0))</f>
        <v>2159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C20" t="s">
        <v>29</v>
      </c>
      <c r="D20" s="20" t="e">
        <f>LARGE($F$15:$H$15,4)</f>
        <v>#NUM!</v>
      </c>
      <c r="E20" t="e">
        <f>INDEX($F$6:$H$6,MATCH($D$20,$F$15:$H$15,0))</f>
        <v>#NUM!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C21" t="s">
        <v>30</v>
      </c>
      <c r="D21" s="21" t="e">
        <f>LARGE($F$15:$H$15,5)</f>
        <v>#NUM!</v>
      </c>
      <c r="E21" t="e">
        <f>INDEX($F$6:$H$6,MATCH($D$21,$F$15:$H$15,0))</f>
        <v>#NUM!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H7">
    <cfRule type="cellIs" dxfId="203" priority="1" stopIfTrue="1" operator="greaterThan">
      <formula>$E$7</formula>
    </cfRule>
    <cfRule type="cellIs" dxfId="202" priority="2" stopIfTrue="1" operator="equal">
      <formula>""</formula>
    </cfRule>
  </conditionalFormatting>
  <conditionalFormatting sqref="E8:H8">
    <cfRule type="cellIs" dxfId="201" priority="3" stopIfTrue="1" operator="greaterThan">
      <formula>$E$8</formula>
    </cfRule>
    <cfRule type="cellIs" dxfId="200" priority="4" stopIfTrue="1" operator="equal">
      <formula>""</formula>
    </cfRule>
  </conditionalFormatting>
  <conditionalFormatting sqref="E9:H9">
    <cfRule type="cellIs" dxfId="199" priority="5" stopIfTrue="1" operator="greaterThan">
      <formula>$E$9</formula>
    </cfRule>
    <cfRule type="cellIs" dxfId="198" priority="6" stopIfTrue="1" operator="equal">
      <formula>""</formula>
    </cfRule>
  </conditionalFormatting>
  <conditionalFormatting sqref="E10:H10">
    <cfRule type="cellIs" dxfId="197" priority="7" stopIfTrue="1" operator="greaterThan">
      <formula>$E$10</formula>
    </cfRule>
    <cfRule type="cellIs" dxfId="196" priority="8" stopIfTrue="1" operator="equal">
      <formula>""</formula>
    </cfRule>
  </conditionalFormatting>
  <conditionalFormatting sqref="E11:H11">
    <cfRule type="cellIs" dxfId="195" priority="9" stopIfTrue="1" operator="lessThan">
      <formula>$E$11</formula>
    </cfRule>
    <cfRule type="cellIs" dxfId="194" priority="10" stopIfTrue="1" operator="greaterThan">
      <formula>0</formula>
    </cfRule>
  </conditionalFormatting>
  <conditionalFormatting sqref="E12:H12">
    <cfRule type="cellIs" dxfId="193" priority="11" stopIfTrue="1" operator="lessThan">
      <formula>$E$12</formula>
    </cfRule>
    <cfRule type="cellIs" dxfId="192" priority="12" stopIfTrue="1" operator="greaterThan">
      <formula>0</formula>
    </cfRule>
  </conditionalFormatting>
  <conditionalFormatting sqref="C15:H15">
    <cfRule type="cellIs" dxfId="191" priority="13" stopIfTrue="1" operator="equal">
      <formula>$D$17</formula>
    </cfRule>
    <cfRule type="cellIs" dxfId="190" priority="14" stopIfTrue="1" operator="equal">
      <formula>$D$18</formula>
    </cfRule>
    <cfRule type="cellIs" dxfId="189" priority="15" stopIfTrue="1" operator="equal">
      <formula>$D$19</formula>
    </cfRule>
    <cfRule type="cellIs" dxfId="188" priority="16" stopIfTrue="1" operator="equal">
      <formula>$D$20</formula>
    </cfRule>
    <cfRule type="cellIs" dxfId="187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H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H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H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H11">
    <cfRule type="cellIs" dxfId="42" priority="9" stopIfTrue="1" operator="lessThan">
      <formula>$E$11</formula>
    </cfRule>
    <cfRule type="cellIs" dxfId="41" priority="10" stopIfTrue="1" operator="greaterThan">
      <formula>0</formula>
    </cfRule>
  </conditionalFormatting>
  <conditionalFormatting sqref="E12:H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H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H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H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H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H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H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H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>
      <c r="F1" s="22" t="s">
        <v>33</v>
      </c>
    </row>
    <row r="2" spans="1:78" ht="18">
      <c r="D2" s="4" t="s">
        <v>1</v>
      </c>
      <c r="G2" s="22"/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1704</v>
      </c>
      <c r="G6" s="25">
        <v>1719</v>
      </c>
      <c r="H6" s="25">
        <v>2159</v>
      </c>
      <c r="I6" s="1"/>
    </row>
    <row r="7" spans="1:78" ht="30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26"/>
      <c r="G7" s="26"/>
      <c r="H7" s="2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26"/>
      <c r="G8" s="26"/>
      <c r="H8" s="2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26"/>
      <c r="G9" s="26"/>
      <c r="H9" s="26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26"/>
      <c r="G10" s="26"/>
      <c r="H10" s="2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26"/>
      <c r="G11" s="26"/>
      <c r="H11" s="26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26"/>
      <c r="G12" s="26"/>
      <c r="H12" s="26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C17" t="s">
        <v>24</v>
      </c>
      <c r="D17" s="17">
        <f>LARGE($F$15:$H$15,1)</f>
        <v>0</v>
      </c>
      <c r="E17">
        <f>INDEX($F$6:$H$6,MATCH($D$17,$F$15:$H$15,0))</f>
        <v>1704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C18" t="s">
        <v>27</v>
      </c>
      <c r="D18" s="18">
        <f>LARGE($F$15:$H$15,2)</f>
        <v>0</v>
      </c>
      <c r="E18">
        <f>INDEX($F$6:$H$6,MATCH($D$18,$F$15:$H$15,0))</f>
        <v>1704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C19" t="s">
        <v>28</v>
      </c>
      <c r="D19" s="19">
        <f>LARGE($F$15:$H$15,3)</f>
        <v>0</v>
      </c>
      <c r="E19">
        <f>INDEX($F$6:$H$6,MATCH($D$19,$F$15:$H$15,0))</f>
        <v>1704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C20" t="s">
        <v>29</v>
      </c>
      <c r="D20" s="20" t="e">
        <f>LARGE($F$15:$H$15,4)</f>
        <v>#NUM!</v>
      </c>
      <c r="E20" t="e">
        <f>INDEX($F$6:$H$6,MATCH($D$20,$F$15:$H$15,0))</f>
        <v>#NUM!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C21" t="s">
        <v>30</v>
      </c>
      <c r="D21" s="21" t="e">
        <f>LARGE($F$15:$H$15,5)</f>
        <v>#NUM!</v>
      </c>
      <c r="E21" t="e">
        <f>INDEX($F$6:$H$6,MATCH($D$21,$F$15:$H$15,0))</f>
        <v>#NUM!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H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8" sqref="G8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34</v>
      </c>
      <c r="E7" s="3">
        <v>630</v>
      </c>
      <c r="F7" s="9">
        <v>5</v>
      </c>
      <c r="G7" s="9"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>
        <v>91.2</v>
      </c>
      <c r="G8" s="9">
        <v>34.799999999999997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>
        <v>119.88</v>
      </c>
      <c r="G9" s="9">
        <v>26.84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>
        <v>-10</v>
      </c>
      <c r="G12" s="15">
        <v>0</v>
      </c>
      <c r="H12" s="15">
        <v>-10</v>
      </c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206.07999999999998</v>
      </c>
      <c r="G15" s="16">
        <f>SUM($G$7:$G$12)</f>
        <v>61.64</v>
      </c>
      <c r="H15" s="16">
        <f>SUM($H$7:$H$12)</f>
        <v>-10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86" priority="1" stopIfTrue="1" operator="greaterThan">
      <formula>$E$7</formula>
    </cfRule>
    <cfRule type="cellIs" dxfId="185" priority="2" stopIfTrue="1" operator="equal">
      <formula>""</formula>
    </cfRule>
  </conditionalFormatting>
  <conditionalFormatting sqref="E8:H8">
    <cfRule type="cellIs" dxfId="184" priority="3" stopIfTrue="1" operator="greaterThan">
      <formula>$E$8</formula>
    </cfRule>
    <cfRule type="cellIs" dxfId="183" priority="4" stopIfTrue="1" operator="equal">
      <formula>""</formula>
    </cfRule>
  </conditionalFormatting>
  <conditionalFormatting sqref="E9:H9">
    <cfRule type="cellIs" dxfId="182" priority="5" stopIfTrue="1" operator="greaterThan">
      <formula>$E$9</formula>
    </cfRule>
    <cfRule type="cellIs" dxfId="181" priority="6" stopIfTrue="1" operator="equal">
      <formula>""</formula>
    </cfRule>
  </conditionalFormatting>
  <conditionalFormatting sqref="E10:H10">
    <cfRule type="cellIs" dxfId="180" priority="7" stopIfTrue="1" operator="greaterThan">
      <formula>$E$10</formula>
    </cfRule>
    <cfRule type="cellIs" dxfId="179" priority="8" stopIfTrue="1" operator="equal">
      <formula>""</formula>
    </cfRule>
  </conditionalFormatting>
  <conditionalFormatting sqref="E11:H11">
    <cfRule type="cellIs" dxfId="178" priority="9" stopIfTrue="1" operator="lessThan">
      <formula>$E$11</formula>
    </cfRule>
    <cfRule type="cellIs" dxfId="177" priority="10" stopIfTrue="1" operator="greaterThan">
      <formula>0</formula>
    </cfRule>
  </conditionalFormatting>
  <conditionalFormatting sqref="E12:H12">
    <cfRule type="cellIs" dxfId="176" priority="11" stopIfTrue="1" operator="lessThan">
      <formula>$E$12</formula>
    </cfRule>
    <cfRule type="cellIs" dxfId="175" priority="12" stopIfTrue="1" operator="greaterThan">
      <formula>0</formula>
    </cfRule>
  </conditionalFormatting>
  <conditionalFormatting sqref="C15:H15">
    <cfRule type="cellIs" dxfId="174" priority="13" stopIfTrue="1" operator="equal">
      <formula>$D$17</formula>
    </cfRule>
    <cfRule type="cellIs" dxfId="173" priority="14" stopIfTrue="1" operator="equal">
      <formula>$D$18</formula>
    </cfRule>
    <cfRule type="cellIs" dxfId="172" priority="15" stopIfTrue="1" operator="equal">
      <formula>$D$19</formula>
    </cfRule>
    <cfRule type="cellIs" dxfId="171" priority="16" stopIfTrue="1" operator="equal">
      <formula>$D$20</formula>
    </cfRule>
    <cfRule type="cellIs" dxfId="170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69" priority="1" stopIfTrue="1" operator="greaterThan">
      <formula>$E$7</formula>
    </cfRule>
    <cfRule type="cellIs" dxfId="168" priority="2" stopIfTrue="1" operator="equal">
      <formula>""</formula>
    </cfRule>
  </conditionalFormatting>
  <conditionalFormatting sqref="E8:H8">
    <cfRule type="cellIs" dxfId="167" priority="3" stopIfTrue="1" operator="greaterThan">
      <formula>$E$8</formula>
    </cfRule>
    <cfRule type="cellIs" dxfId="166" priority="4" stopIfTrue="1" operator="equal">
      <formula>""</formula>
    </cfRule>
  </conditionalFormatting>
  <conditionalFormatting sqref="E9:H9">
    <cfRule type="cellIs" dxfId="165" priority="5" stopIfTrue="1" operator="greaterThan">
      <formula>$E$9</formula>
    </cfRule>
    <cfRule type="cellIs" dxfId="164" priority="6" stopIfTrue="1" operator="equal">
      <formula>""</formula>
    </cfRule>
  </conditionalFormatting>
  <conditionalFormatting sqref="E10:H10">
    <cfRule type="cellIs" dxfId="163" priority="7" stopIfTrue="1" operator="greaterThan">
      <formula>$E$10</formula>
    </cfRule>
    <cfRule type="cellIs" dxfId="162" priority="8" stopIfTrue="1" operator="equal">
      <formula>""</formula>
    </cfRule>
  </conditionalFormatting>
  <conditionalFormatting sqref="E11:H11">
    <cfRule type="cellIs" dxfId="161" priority="9" stopIfTrue="1" operator="lessThan">
      <formula>$E$11</formula>
    </cfRule>
    <cfRule type="cellIs" dxfId="160" priority="10" stopIfTrue="1" operator="greaterThan">
      <formula>0</formula>
    </cfRule>
  </conditionalFormatting>
  <conditionalFormatting sqref="E12:H12">
    <cfRule type="cellIs" dxfId="159" priority="11" stopIfTrue="1" operator="lessThan">
      <formula>$E$12</formula>
    </cfRule>
    <cfRule type="cellIs" dxfId="158" priority="12" stopIfTrue="1" operator="greaterThan">
      <formula>0</formula>
    </cfRule>
  </conditionalFormatting>
  <conditionalFormatting sqref="C15:H15">
    <cfRule type="cellIs" dxfId="157" priority="13" stopIfTrue="1" operator="equal">
      <formula>$D$17</formula>
    </cfRule>
    <cfRule type="cellIs" dxfId="156" priority="14" stopIfTrue="1" operator="equal">
      <formula>$D$18</formula>
    </cfRule>
    <cfRule type="cellIs" dxfId="155" priority="15" stopIfTrue="1" operator="equal">
      <formula>$D$19</formula>
    </cfRule>
    <cfRule type="cellIs" dxfId="154" priority="16" stopIfTrue="1" operator="equal">
      <formula>$D$20</formula>
    </cfRule>
    <cfRule type="cellIs" dxfId="153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52" priority="1" stopIfTrue="1" operator="greaterThan">
      <formula>$E$7</formula>
    </cfRule>
    <cfRule type="cellIs" dxfId="151" priority="2" stopIfTrue="1" operator="equal">
      <formula>""</formula>
    </cfRule>
  </conditionalFormatting>
  <conditionalFormatting sqref="E8:H8">
    <cfRule type="cellIs" dxfId="150" priority="3" stopIfTrue="1" operator="greaterThan">
      <formula>$E$8</formula>
    </cfRule>
    <cfRule type="cellIs" dxfId="149" priority="4" stopIfTrue="1" operator="equal">
      <formula>""</formula>
    </cfRule>
  </conditionalFormatting>
  <conditionalFormatting sqref="E9:H9">
    <cfRule type="cellIs" dxfId="148" priority="5" stopIfTrue="1" operator="greaterThan">
      <formula>$E$9</formula>
    </cfRule>
    <cfRule type="cellIs" dxfId="147" priority="6" stopIfTrue="1" operator="equal">
      <formula>""</formula>
    </cfRule>
  </conditionalFormatting>
  <conditionalFormatting sqref="E10:H10">
    <cfRule type="cellIs" dxfId="146" priority="7" stopIfTrue="1" operator="greaterThan">
      <formula>$E$10</formula>
    </cfRule>
    <cfRule type="cellIs" dxfId="145" priority="8" stopIfTrue="1" operator="equal">
      <formula>""</formula>
    </cfRule>
  </conditionalFormatting>
  <conditionalFormatting sqref="E11:H11">
    <cfRule type="cellIs" dxfId="144" priority="9" stopIfTrue="1" operator="lessThan">
      <formula>$E$11</formula>
    </cfRule>
    <cfRule type="cellIs" dxfId="143" priority="10" stopIfTrue="1" operator="greaterThan">
      <formula>0</formula>
    </cfRule>
  </conditionalFormatting>
  <conditionalFormatting sqref="E12:H12">
    <cfRule type="cellIs" dxfId="142" priority="11" stopIfTrue="1" operator="lessThan">
      <formula>$E$12</formula>
    </cfRule>
    <cfRule type="cellIs" dxfId="141" priority="12" stopIfTrue="1" operator="greaterThan">
      <formula>0</formula>
    </cfRule>
  </conditionalFormatting>
  <conditionalFormatting sqref="C15:H15">
    <cfRule type="cellIs" dxfId="140" priority="13" stopIfTrue="1" operator="equal">
      <formula>$D$17</formula>
    </cfRule>
    <cfRule type="cellIs" dxfId="139" priority="14" stopIfTrue="1" operator="equal">
      <formula>$D$18</formula>
    </cfRule>
    <cfRule type="cellIs" dxfId="138" priority="15" stopIfTrue="1" operator="equal">
      <formula>$D$19</formula>
    </cfRule>
    <cfRule type="cellIs" dxfId="137" priority="16" stopIfTrue="1" operator="equal">
      <formula>$D$20</formula>
    </cfRule>
    <cfRule type="cellIs" dxfId="136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35" priority="1" stopIfTrue="1" operator="greaterThan">
      <formula>$E$7</formula>
    </cfRule>
    <cfRule type="cellIs" dxfId="134" priority="2" stopIfTrue="1" operator="equal">
      <formula>""</formula>
    </cfRule>
  </conditionalFormatting>
  <conditionalFormatting sqref="E8:H8">
    <cfRule type="cellIs" dxfId="133" priority="3" stopIfTrue="1" operator="greaterThan">
      <formula>$E$8</formula>
    </cfRule>
    <cfRule type="cellIs" dxfId="132" priority="4" stopIfTrue="1" operator="equal">
      <formula>""</formula>
    </cfRule>
  </conditionalFormatting>
  <conditionalFormatting sqref="E9:H9">
    <cfRule type="cellIs" dxfId="131" priority="5" stopIfTrue="1" operator="greaterThan">
      <formula>$E$9</formula>
    </cfRule>
    <cfRule type="cellIs" dxfId="130" priority="6" stopIfTrue="1" operator="equal">
      <formula>""</formula>
    </cfRule>
  </conditionalFormatting>
  <conditionalFormatting sqref="E10:H10">
    <cfRule type="cellIs" dxfId="129" priority="7" stopIfTrue="1" operator="greaterThan">
      <formula>$E$10</formula>
    </cfRule>
    <cfRule type="cellIs" dxfId="128" priority="8" stopIfTrue="1" operator="equal">
      <formula>""</formula>
    </cfRule>
  </conditionalFormatting>
  <conditionalFormatting sqref="E11:H11">
    <cfRule type="cellIs" dxfId="127" priority="9" stopIfTrue="1" operator="lessThan">
      <formula>$E$11</formula>
    </cfRule>
    <cfRule type="cellIs" dxfId="126" priority="10" stopIfTrue="1" operator="greaterThan">
      <formula>0</formula>
    </cfRule>
  </conditionalFormatting>
  <conditionalFormatting sqref="E12:H12">
    <cfRule type="cellIs" dxfId="125" priority="11" stopIfTrue="1" operator="lessThan">
      <formula>$E$12</formula>
    </cfRule>
    <cfRule type="cellIs" dxfId="124" priority="12" stopIfTrue="1" operator="greaterThan">
      <formula>0</formula>
    </cfRule>
  </conditionalFormatting>
  <conditionalFormatting sqref="C15:H15">
    <cfRule type="cellIs" dxfId="123" priority="13" stopIfTrue="1" operator="equal">
      <formula>$D$17</formula>
    </cfRule>
    <cfRule type="cellIs" dxfId="122" priority="14" stopIfTrue="1" operator="equal">
      <formula>$D$18</formula>
    </cfRule>
    <cfRule type="cellIs" dxfId="121" priority="15" stopIfTrue="1" operator="equal">
      <formula>$D$19</formula>
    </cfRule>
    <cfRule type="cellIs" dxfId="120" priority="16" stopIfTrue="1" operator="equal">
      <formula>$D$20</formula>
    </cfRule>
    <cfRule type="cellIs" dxfId="119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H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H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H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H11">
    <cfRule type="cellIs" dxfId="110" priority="9" stopIfTrue="1" operator="lessThan">
      <formula>$E$11</formula>
    </cfRule>
    <cfRule type="cellIs" dxfId="109" priority="10" stopIfTrue="1" operator="greaterThan">
      <formula>0</formula>
    </cfRule>
  </conditionalFormatting>
  <conditionalFormatting sqref="E12:H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H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H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H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H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H11">
    <cfRule type="cellIs" dxfId="93" priority="9" stopIfTrue="1" operator="lessThan">
      <formula>$E$11</formula>
    </cfRule>
    <cfRule type="cellIs" dxfId="92" priority="10" stopIfTrue="1" operator="greaterThan">
      <formula>0</formula>
    </cfRule>
  </conditionalFormatting>
  <conditionalFormatting sqref="E12:H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H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H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H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H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H11">
    <cfRule type="cellIs" dxfId="76" priority="9" stopIfTrue="1" operator="lessThan">
      <formula>$E$11</formula>
    </cfRule>
    <cfRule type="cellIs" dxfId="75" priority="10" stopIfTrue="1" operator="greaterThan">
      <formula>0</formula>
    </cfRule>
  </conditionalFormatting>
  <conditionalFormatting sqref="E12:H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H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1</v>
      </c>
    </row>
    <row r="4" spans="1:78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>
      <c r="C5" s="2" t="s">
        <v>5</v>
      </c>
      <c r="D5" s="1" t="s">
        <v>13</v>
      </c>
      <c r="F5" s="1" t="s">
        <v>3</v>
      </c>
      <c r="J5" t="s">
        <v>31</v>
      </c>
    </row>
    <row r="6" spans="1:78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1704</v>
      </c>
      <c r="G6" s="1">
        <v>1719</v>
      </c>
      <c r="H6" s="1">
        <v>2159</v>
      </c>
      <c r="I6" s="1"/>
    </row>
    <row r="7" spans="1:78">
      <c r="A7" s="13">
        <v>11544</v>
      </c>
      <c r="B7" s="13">
        <v>101326</v>
      </c>
      <c r="C7" s="12" t="s">
        <v>14</v>
      </c>
      <c r="D7" s="3" t="s">
        <v>15</v>
      </c>
      <c r="E7" s="3">
        <v>630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>
      <c r="A8" s="13">
        <v>11544</v>
      </c>
      <c r="B8" s="13">
        <v>101327</v>
      </c>
      <c r="C8" s="3" t="s">
        <v>14</v>
      </c>
      <c r="D8" s="3" t="s">
        <v>16</v>
      </c>
      <c r="E8" s="3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>
      <c r="A9" s="13">
        <v>11544</v>
      </c>
      <c r="B9" s="13">
        <v>101328</v>
      </c>
      <c r="C9" s="3" t="s">
        <v>14</v>
      </c>
      <c r="D9" s="3" t="s">
        <v>17</v>
      </c>
      <c r="E9" s="3">
        <v>200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>
      <c r="A10" s="13">
        <v>11544</v>
      </c>
      <c r="B10" s="13">
        <v>101329</v>
      </c>
      <c r="C10" s="3" t="s">
        <v>14</v>
      </c>
      <c r="D10" s="3" t="s">
        <v>18</v>
      </c>
      <c r="E10" s="3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>
      <c r="A11" s="13">
        <v>11544</v>
      </c>
      <c r="B11" s="13">
        <v>101330</v>
      </c>
      <c r="C11" s="14" t="s">
        <v>19</v>
      </c>
      <c r="D11" s="14" t="s">
        <v>20</v>
      </c>
      <c r="E11" s="14">
        <v>-50</v>
      </c>
      <c r="F11" s="15"/>
      <c r="G11" s="15"/>
      <c r="H11" s="15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>
      <c r="A12" s="13">
        <v>11544</v>
      </c>
      <c r="B12" s="13">
        <v>101331</v>
      </c>
      <c r="C12" s="14" t="s">
        <v>19</v>
      </c>
      <c r="D12" s="14" t="s">
        <v>21</v>
      </c>
      <c r="E12" s="14">
        <v>-10</v>
      </c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>
      <c r="C14" t="s">
        <v>22</v>
      </c>
      <c r="E14">
        <f>SUMIF($E$6:$E$12, "&gt;0")</f>
        <v>1000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>
      <c r="C15" t="s">
        <v>23</v>
      </c>
      <c r="F15" s="16">
        <f>SUM($F$7:$F$12)</f>
        <v>0</v>
      </c>
      <c r="G15" s="16">
        <f>SUM($G$7:$G$12)</f>
        <v>0</v>
      </c>
      <c r="H15" s="16">
        <f>SUM($H$7:$H$12)</f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>
      <c r="D16" t="s">
        <v>25</v>
      </c>
      <c r="E16" t="s">
        <v>26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3:78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3:78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3:78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3:78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3:78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3:78"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3:78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3:78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3:78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3:78">
      <c r="C26" s="1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3:78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3:78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3:78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3:78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3:78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3:78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H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H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H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H11">
    <cfRule type="cellIs" dxfId="59" priority="9" stopIfTrue="1" operator="lessThan">
      <formula>$E$11</formula>
    </cfRule>
    <cfRule type="cellIs" dxfId="58" priority="10" stopIfTrue="1" operator="greaterThan">
      <formula>0</formula>
    </cfRule>
  </conditionalFormatting>
  <conditionalFormatting sqref="E12:H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H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MIS Techs</cp:lastModifiedBy>
  <cp:lastPrinted>2002-06-22T17:00:52Z</cp:lastPrinted>
  <dcterms:created xsi:type="dcterms:W3CDTF">2002-05-15T02:32:49Z</dcterms:created>
  <dcterms:modified xsi:type="dcterms:W3CDTF">2015-04-22T20:36:43Z</dcterms:modified>
</cp:coreProperties>
</file>