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4420" windowHeight="1148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2" i="8"/>
  <c r="F22"/>
  <c r="E21"/>
  <c r="G22" i="7"/>
  <c r="F22"/>
  <c r="E21"/>
  <c r="G22" i="6"/>
  <c r="F22"/>
  <c r="E21"/>
  <c r="G22" i="5"/>
  <c r="F22"/>
  <c r="E21"/>
  <c r="G22" i="4"/>
  <c r="F22"/>
  <c r="E21"/>
  <c r="F22" i="9"/>
  <c r="E21"/>
  <c r="G22"/>
  <c r="D28"/>
  <c r="E28"/>
  <c r="D24"/>
  <c r="E24"/>
  <c r="D25"/>
  <c r="E25"/>
  <c r="D26"/>
  <c r="E26"/>
  <c r="D27"/>
  <c r="E27"/>
  <c r="G7" i="1"/>
  <c r="G8"/>
  <c r="G9"/>
  <c r="G10"/>
  <c r="G11"/>
  <c r="G12"/>
  <c r="G13"/>
  <c r="G14"/>
  <c r="G15"/>
  <c r="G16"/>
  <c r="G17"/>
  <c r="G18"/>
  <c r="G19"/>
  <c r="G22"/>
  <c r="F19"/>
  <c r="F18"/>
  <c r="F17"/>
  <c r="F16"/>
  <c r="F15"/>
  <c r="F14"/>
  <c r="F13"/>
  <c r="F12"/>
  <c r="F11"/>
  <c r="F10"/>
  <c r="F9"/>
  <c r="F8"/>
  <c r="F7"/>
  <c r="E21"/>
  <c r="F22"/>
  <c r="D28"/>
  <c r="E28"/>
  <c r="D27"/>
  <c r="E27"/>
  <c r="D25"/>
  <c r="E25"/>
  <c r="D24"/>
  <c r="E24"/>
  <c r="D26"/>
  <c r="E26"/>
</calcChain>
</file>

<file path=xl/sharedStrings.xml><?xml version="1.0" encoding="utf-8"?>
<sst xmlns="http://schemas.openxmlformats.org/spreadsheetml/2006/main" count="327" uniqueCount="41">
  <si>
    <t>Score Card</t>
  </si>
  <si>
    <t>Enter Scores on the JUDGE Tabs ONLY.  This Totals Tab will calculate automatically.</t>
  </si>
  <si>
    <t>Contest:</t>
  </si>
  <si>
    <t>TeamWorks</t>
  </si>
  <si>
    <t>Chair:</t>
  </si>
  <si>
    <t>Judges:</t>
  </si>
  <si>
    <t>Version:</t>
  </si>
  <si>
    <t>Division:</t>
  </si>
  <si>
    <t>P</t>
  </si>
  <si>
    <t>Contestant Numbers</t>
  </si>
  <si>
    <t>Each Judge Tab below should total to 1000 max points, and the Totals Page will AVERAGE to 1000 Max Points as well.</t>
  </si>
  <si>
    <t>ContestID</t>
  </si>
  <si>
    <t>ScoreID</t>
  </si>
  <si>
    <t>Type</t>
  </si>
  <si>
    <t>Skills Area</t>
  </si>
  <si>
    <t>Max</t>
  </si>
  <si>
    <t>Standard</t>
  </si>
  <si>
    <t>Plumbing, Rough &amp; Finish</t>
  </si>
  <si>
    <t>Electrical, Rough &amp; Finish</t>
  </si>
  <si>
    <t>Carpentry, Rough &amp; Finish</t>
  </si>
  <si>
    <t>Masonry</t>
  </si>
  <si>
    <t>Order Efficiency</t>
  </si>
  <si>
    <t>Team Presentations</t>
  </si>
  <si>
    <t>Clean Site, Done Right, on Time</t>
  </si>
  <si>
    <t>Deconstruction</t>
  </si>
  <si>
    <t>Tool Return</t>
  </si>
  <si>
    <t>Penalty</t>
  </si>
  <si>
    <t>Safety Penalty</t>
  </si>
  <si>
    <t>Resume Penalty</t>
  </si>
  <si>
    <t>Clothing</t>
  </si>
  <si>
    <t>OSHA</t>
  </si>
  <si>
    <t>Maximum Possible Score:</t>
  </si>
  <si>
    <t>Total Scores:</t>
  </si>
  <si>
    <t>Ranked Scores</t>
  </si>
  <si>
    <t>Cont. #</t>
  </si>
  <si>
    <t>First Place:</t>
  </si>
  <si>
    <t>Second Place:</t>
  </si>
  <si>
    <t>Third Place:</t>
  </si>
  <si>
    <t>Fourth Place:</t>
  </si>
  <si>
    <t>Fifth Place: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</si>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</sst>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217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  <c r="G2" s="19" t="s">
        <v>1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9274</v>
      </c>
      <c r="G6" s="1">
        <v>9445</v>
      </c>
      <c r="H6" s="1"/>
      <c r="I6" s="1"/>
    </row>
    <row r="7" spans="1:69">
      <c r="A7" s="10">
        <v>11535</v>
      </c>
      <c r="B7" s="10">
        <v>265145</v>
      </c>
      <c r="C7" s="9" t="s">
        <v>16</v>
      </c>
      <c r="D7" s="3" t="s">
        <v>17</v>
      </c>
      <c r="E7" s="3">
        <v>110</v>
      </c>
      <c r="F7" s="20">
        <f>IF(ISERROR(AVERAGE(Judge1:Judge5!F7))," ", AVERAGE(Judge1:Judge5!F7))</f>
        <v>40</v>
      </c>
      <c r="G7" s="20">
        <f>IF(ISERROR(AVERAGE(Judge1:Judge5!G7))," ", AVERAGE(Judge1:Judge5!G7))</f>
        <v>55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11535</v>
      </c>
      <c r="B8" s="10">
        <v>265146</v>
      </c>
      <c r="C8" s="3" t="s">
        <v>16</v>
      </c>
      <c r="D8" s="3" t="s">
        <v>18</v>
      </c>
      <c r="E8" s="3">
        <v>94</v>
      </c>
      <c r="F8" s="20">
        <f>IF(ISERROR(AVERAGE(Judge1:Judge5!F8))," ", AVERAGE(Judge1:Judge5!F8))</f>
        <v>0</v>
      </c>
      <c r="G8" s="20">
        <f>IF(ISERROR(AVERAGE(Judge1:Judge5!G8))," ", AVERAGE(Judge1:Judge5!G8))</f>
        <v>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11535</v>
      </c>
      <c r="B9" s="10">
        <v>265147</v>
      </c>
      <c r="C9" s="3" t="s">
        <v>16</v>
      </c>
      <c r="D9" s="3" t="s">
        <v>19</v>
      </c>
      <c r="E9" s="3">
        <v>410</v>
      </c>
      <c r="F9" s="20">
        <f>IF(ISERROR(AVERAGE(Judge1:Judge5!F9))," ", AVERAGE(Judge1:Judge5!F9))</f>
        <v>190</v>
      </c>
      <c r="G9" s="20">
        <f>IF(ISERROR(AVERAGE(Judge1:Judge5!G9))," ", AVERAGE(Judge1:Judge5!G9))</f>
        <v>295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11535</v>
      </c>
      <c r="B10" s="10">
        <v>265148</v>
      </c>
      <c r="C10" s="3" t="s">
        <v>16</v>
      </c>
      <c r="D10" s="3" t="s">
        <v>20</v>
      </c>
      <c r="E10" s="3">
        <v>110</v>
      </c>
      <c r="F10" s="20">
        <f>IF(ISERROR(AVERAGE(Judge1:Judge5!F10))," ", AVERAGE(Judge1:Judge5!F10))</f>
        <v>35</v>
      </c>
      <c r="G10" s="20">
        <f>IF(ISERROR(AVERAGE(Judge1:Judge5!G10))," ", AVERAGE(Judge1:Judge5!G10))</f>
        <v>30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11535</v>
      </c>
      <c r="B11" s="10">
        <v>265149</v>
      </c>
      <c r="C11" s="3" t="s">
        <v>16</v>
      </c>
      <c r="D11" s="3" t="s">
        <v>21</v>
      </c>
      <c r="E11" s="3">
        <v>20</v>
      </c>
      <c r="F11" s="20">
        <f>IF(ISERROR(AVERAGE(Judge1:Judge5!F11))," ", AVERAGE(Judge1:Judge5!F11))</f>
        <v>2</v>
      </c>
      <c r="G11" s="20">
        <f>IF(ISERROR(AVERAGE(Judge1:Judge5!G11))," ", AVERAGE(Judge1:Judge5!G11))</f>
        <v>10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11535</v>
      </c>
      <c r="B12" s="10">
        <v>265150</v>
      </c>
      <c r="C12" s="3" t="s">
        <v>16</v>
      </c>
      <c r="D12" s="3" t="s">
        <v>22</v>
      </c>
      <c r="E12" s="3">
        <v>120</v>
      </c>
      <c r="F12" s="20">
        <f>IF(ISERROR(AVERAGE(Judge1:Judge5!F12))," ", AVERAGE(Judge1:Judge5!F12))</f>
        <v>0</v>
      </c>
      <c r="G12" s="20">
        <f>IF(ISERROR(AVERAGE(Judge1:Judge5!G12))," ", AVERAGE(Judge1:Judge5!G12))</f>
        <v>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11535</v>
      </c>
      <c r="B13" s="10">
        <v>265151</v>
      </c>
      <c r="C13" s="3" t="s">
        <v>16</v>
      </c>
      <c r="D13" s="3" t="s">
        <v>23</v>
      </c>
      <c r="E13" s="3">
        <v>64</v>
      </c>
      <c r="F13" s="20" t="str">
        <f>IF(ISERROR(AVERAGE(Judge1:Judge5!F13))," ", AVERAGE(Judge1:Judge5!F13))</f>
        <v xml:space="preserve"> </v>
      </c>
      <c r="G13" s="20" t="str">
        <f>IF(ISERROR(AVERAGE(Judge1:Judge5!G13))," ", AVERAGE(Judge1:Judge5!G13))</f>
        <v xml:space="preserve"> 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11535</v>
      </c>
      <c r="B14" s="10">
        <v>265153</v>
      </c>
      <c r="C14" s="3" t="s">
        <v>16</v>
      </c>
      <c r="D14" s="3" t="s">
        <v>24</v>
      </c>
      <c r="E14" s="3">
        <v>52</v>
      </c>
      <c r="F14" s="20" t="str">
        <f>IF(ISERROR(AVERAGE(Judge1:Judge5!F14))," ", AVERAGE(Judge1:Judge5!F14))</f>
        <v xml:space="preserve"> </v>
      </c>
      <c r="G14" s="20" t="str">
        <f>IF(ISERROR(AVERAGE(Judge1:Judge5!G14))," ", AVERAGE(Judge1:Judge5!G14))</f>
        <v xml:space="preserve"> 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11535</v>
      </c>
      <c r="B15" s="10">
        <v>265154</v>
      </c>
      <c r="C15" s="3" t="s">
        <v>16</v>
      </c>
      <c r="D15" s="3" t="s">
        <v>25</v>
      </c>
      <c r="E15" s="3">
        <v>20</v>
      </c>
      <c r="F15" s="20">
        <f>IF(ISERROR(AVERAGE(Judge1:Judge5!F15))," ", AVERAGE(Judge1:Judge5!F15))</f>
        <v>20</v>
      </c>
      <c r="G15" s="20">
        <f>IF(ISERROR(AVERAGE(Judge1:Judge5!G15))," ", AVERAGE(Judge1:Judge5!G15))</f>
        <v>20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11535</v>
      </c>
      <c r="B16" s="10">
        <v>100321</v>
      </c>
      <c r="C16" s="11" t="s">
        <v>26</v>
      </c>
      <c r="D16" s="11" t="s">
        <v>27</v>
      </c>
      <c r="E16" s="11">
        <v>-100</v>
      </c>
      <c r="F16" s="21" t="str">
        <f>IF(ISERROR(AVERAGE(Judge1:Judge5!F16))," ", AVERAGE(Judge1:Judge5!F16))</f>
        <v xml:space="preserve"> </v>
      </c>
      <c r="G16" s="21" t="str">
        <f>IF(ISERROR(AVERAGE(Judge1:Judge5!G16))," ", AVERAGE(Judge1:Judge5!G16))</f>
        <v xml:space="preserve"> </v>
      </c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11535</v>
      </c>
      <c r="B17" s="10">
        <v>265156</v>
      </c>
      <c r="C17" s="11" t="s">
        <v>26</v>
      </c>
      <c r="D17" s="11" t="s">
        <v>28</v>
      </c>
      <c r="E17" s="11">
        <v>-10</v>
      </c>
      <c r="F17" s="21" t="str">
        <f>IF(ISERROR(AVERAGE(Judge1:Judge5!F17))," ", AVERAGE(Judge1:Judge5!F17))</f>
        <v xml:space="preserve"> </v>
      </c>
      <c r="G17" s="21" t="str">
        <f>IF(ISERROR(AVERAGE(Judge1:Judge5!G17))," ", AVERAGE(Judge1:Judge5!G17))</f>
        <v xml:space="preserve"> </v>
      </c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11535</v>
      </c>
      <c r="B18" s="10">
        <v>265155</v>
      </c>
      <c r="C18" s="11" t="s">
        <v>26</v>
      </c>
      <c r="D18" s="11" t="s">
        <v>29</v>
      </c>
      <c r="E18" s="11">
        <v>-50</v>
      </c>
      <c r="F18" s="21" t="str">
        <f>IF(ISERROR(AVERAGE(Judge1:Judge5!F18))," ", AVERAGE(Judge1:Judge5!F18))</f>
        <v xml:space="preserve"> </v>
      </c>
      <c r="G18" s="21" t="str">
        <f>IF(ISERROR(AVERAGE(Judge1:Judge5!G18))," ", AVERAGE(Judge1:Judge5!G18))</f>
        <v xml:space="preserve"> </v>
      </c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11535</v>
      </c>
      <c r="B19" s="10">
        <v>100322</v>
      </c>
      <c r="C19" s="11" t="s">
        <v>26</v>
      </c>
      <c r="D19" s="11" t="s">
        <v>30</v>
      </c>
      <c r="E19" s="11">
        <v>-200</v>
      </c>
      <c r="F19" s="21" t="str">
        <f>IF(ISERROR(AVERAGE(Judge1:Judge5!F19))," ", AVERAGE(Judge1:Judge5!F19))</f>
        <v xml:space="preserve"> </v>
      </c>
      <c r="G19" s="21" t="str">
        <f>IF(ISERROR(AVERAGE(Judge1:Judge5!G19))," ", AVERAGE(Judge1:Judge5!G19))</f>
        <v xml:space="preserve"> </v>
      </c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31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32</v>
      </c>
      <c r="F22" s="13">
        <f>SUM($F$7:$F$19)</f>
        <v>287</v>
      </c>
      <c r="G22" s="13">
        <f>SUM($G$7:$G$19)</f>
        <v>410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D23" t="s">
        <v>33</v>
      </c>
      <c r="E23" t="s">
        <v>34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35</v>
      </c>
      <c r="D24" s="14">
        <f>LARGE($F$22:$G$22,1)</f>
        <v>410</v>
      </c>
      <c r="E24">
        <f>INDEX($F$6:$G$6,MATCH($D$24,$F$22:$G$22,0))</f>
        <v>9445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36</v>
      </c>
      <c r="D25" s="15">
        <f>LARGE($F$22:$G$22,2)</f>
        <v>287</v>
      </c>
      <c r="E25">
        <f>INDEX($F$6:$G$6,MATCH($D$25,$F$22:$G$22,0))</f>
        <v>9274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37</v>
      </c>
      <c r="D26" s="16" t="e">
        <f>LARGE($F$22:$G$22,3)</f>
        <v>#NUM!</v>
      </c>
      <c r="E26" t="e">
        <f>INDEX($F$6:$G$6,MATCH($D$26,$F$22:$G$22,0))</f>
        <v>#NUM!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C27" t="s">
        <v>38</v>
      </c>
      <c r="D27" s="17" t="e">
        <f>LARGE($F$22:$G$22,4)</f>
        <v>#NUM!</v>
      </c>
      <c r="E27" t="e">
        <f>INDEX($F$6:$G$6,MATCH($D$27,$F$22:$G$22,0))</f>
        <v>#NUM!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39</v>
      </c>
      <c r="D28" s="18" t="e">
        <f>LARGE($F$22:$G$22,5)</f>
        <v>#NUM!</v>
      </c>
      <c r="E28" t="e">
        <f>INDEX($F$6:$G$6,MATCH($D$28,$F$22:$G$22,0))</f>
        <v>#NUM!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G7">
    <cfRule type="cellIs" dxfId="216" priority="1" stopIfTrue="1" operator="greaterThan">
      <formula>$E$7</formula>
    </cfRule>
    <cfRule type="cellIs" dxfId="215" priority="2" stopIfTrue="1" operator="equal">
      <formula>""</formula>
    </cfRule>
  </conditionalFormatting>
  <conditionalFormatting sqref="E8:G8">
    <cfRule type="cellIs" dxfId="214" priority="3" stopIfTrue="1" operator="greaterThan">
      <formula>$E$8</formula>
    </cfRule>
    <cfRule type="cellIs" dxfId="213" priority="4" stopIfTrue="1" operator="equal">
      <formula>""</formula>
    </cfRule>
  </conditionalFormatting>
  <conditionalFormatting sqref="E9:G9">
    <cfRule type="cellIs" dxfId="212" priority="5" stopIfTrue="1" operator="greaterThan">
      <formula>$E$9</formula>
    </cfRule>
    <cfRule type="cellIs" dxfId="211" priority="6" stopIfTrue="1" operator="equal">
      <formula>""</formula>
    </cfRule>
  </conditionalFormatting>
  <conditionalFormatting sqref="E10:G10">
    <cfRule type="cellIs" dxfId="210" priority="7" stopIfTrue="1" operator="greaterThan">
      <formula>$E$10</formula>
    </cfRule>
    <cfRule type="cellIs" dxfId="209" priority="8" stopIfTrue="1" operator="equal">
      <formula>""</formula>
    </cfRule>
  </conditionalFormatting>
  <conditionalFormatting sqref="E11:G11">
    <cfRule type="cellIs" dxfId="208" priority="9" stopIfTrue="1" operator="greaterThan">
      <formula>$E$11</formula>
    </cfRule>
    <cfRule type="cellIs" dxfId="207" priority="10" stopIfTrue="1" operator="equal">
      <formula>""</formula>
    </cfRule>
  </conditionalFormatting>
  <conditionalFormatting sqref="E12:G12">
    <cfRule type="cellIs" dxfId="206" priority="11" stopIfTrue="1" operator="greaterThan">
      <formula>$E$12</formula>
    </cfRule>
    <cfRule type="cellIs" dxfId="205" priority="12" stopIfTrue="1" operator="equal">
      <formula>""</formula>
    </cfRule>
  </conditionalFormatting>
  <conditionalFormatting sqref="E13:G13">
    <cfRule type="cellIs" dxfId="204" priority="13" stopIfTrue="1" operator="greaterThan">
      <formula>$E$13</formula>
    </cfRule>
    <cfRule type="cellIs" dxfId="203" priority="14" stopIfTrue="1" operator="equal">
      <formula>""</formula>
    </cfRule>
  </conditionalFormatting>
  <conditionalFormatting sqref="E14:G14">
    <cfRule type="cellIs" dxfId="202" priority="15" stopIfTrue="1" operator="greaterThan">
      <formula>$E$14</formula>
    </cfRule>
    <cfRule type="cellIs" dxfId="201" priority="16" stopIfTrue="1" operator="equal">
      <formula>""</formula>
    </cfRule>
  </conditionalFormatting>
  <conditionalFormatting sqref="E15:G15">
    <cfRule type="cellIs" dxfId="200" priority="17" stopIfTrue="1" operator="greaterThan">
      <formula>$E$15</formula>
    </cfRule>
    <cfRule type="cellIs" dxfId="199" priority="18" stopIfTrue="1" operator="equal">
      <formula>""</formula>
    </cfRule>
  </conditionalFormatting>
  <conditionalFormatting sqref="E16:G16">
    <cfRule type="cellIs" dxfId="198" priority="19" stopIfTrue="1" operator="lessThan">
      <formula>$E$16</formula>
    </cfRule>
    <cfRule type="cellIs" dxfId="197" priority="20" stopIfTrue="1" operator="greaterThan">
      <formula>0</formula>
    </cfRule>
  </conditionalFormatting>
  <conditionalFormatting sqref="E17:G17">
    <cfRule type="cellIs" dxfId="196" priority="21" stopIfTrue="1" operator="lessThan">
      <formula>$E$17</formula>
    </cfRule>
    <cfRule type="cellIs" dxfId="195" priority="22" stopIfTrue="1" operator="greaterThan">
      <formula>0</formula>
    </cfRule>
  </conditionalFormatting>
  <conditionalFormatting sqref="E18:G18">
    <cfRule type="cellIs" dxfId="194" priority="23" stopIfTrue="1" operator="lessThan">
      <formula>$E$18</formula>
    </cfRule>
    <cfRule type="cellIs" dxfId="193" priority="24" stopIfTrue="1" operator="greaterThan">
      <formula>0</formula>
    </cfRule>
  </conditionalFormatting>
  <conditionalFormatting sqref="E19:G19">
    <cfRule type="cellIs" dxfId="192" priority="25" stopIfTrue="1" operator="lessThan">
      <formula>$E$19</formula>
    </cfRule>
    <cfRule type="cellIs" dxfId="191" priority="26" stopIfTrue="1" operator="greaterThan">
      <formula>0</formula>
    </cfRule>
  </conditionalFormatting>
  <conditionalFormatting sqref="C22:G22">
    <cfRule type="cellIs" dxfId="190" priority="27" stopIfTrue="1" operator="equal">
      <formula>$D$24</formula>
    </cfRule>
    <cfRule type="cellIs" dxfId="189" priority="28" stopIfTrue="1" operator="equal">
      <formula>$D$25</formula>
    </cfRule>
    <cfRule type="cellIs" dxfId="188" priority="29" stopIfTrue="1" operator="equal">
      <formula>$D$26</formula>
    </cfRule>
    <cfRule type="cellIs" dxfId="187" priority="30" stopIfTrue="1" operator="equal">
      <formula>$D$27</formula>
    </cfRule>
    <cfRule type="cellIs" dxfId="186" priority="31" stopIfTrue="1" operator="equal">
      <formula>$D$28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7" sqref="G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9274</v>
      </c>
      <c r="G6" s="1">
        <v>9445</v>
      </c>
      <c r="H6" s="1"/>
      <c r="I6" s="1"/>
    </row>
    <row r="7" spans="1:69">
      <c r="A7" s="10">
        <v>11535</v>
      </c>
      <c r="B7" s="10">
        <v>265145</v>
      </c>
      <c r="C7" s="9" t="s">
        <v>16</v>
      </c>
      <c r="D7" s="3" t="s">
        <v>17</v>
      </c>
      <c r="E7" s="3">
        <v>110</v>
      </c>
      <c r="F7" s="5">
        <v>40</v>
      </c>
      <c r="G7" s="5">
        <v>55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11535</v>
      </c>
      <c r="B8" s="10">
        <v>265146</v>
      </c>
      <c r="C8" s="3" t="s">
        <v>16</v>
      </c>
      <c r="D8" s="3" t="s">
        <v>18</v>
      </c>
      <c r="E8" s="3">
        <v>94</v>
      </c>
      <c r="F8" s="5">
        <v>0</v>
      </c>
      <c r="G8" s="5">
        <v>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11535</v>
      </c>
      <c r="B9" s="10">
        <v>265147</v>
      </c>
      <c r="C9" s="3" t="s">
        <v>16</v>
      </c>
      <c r="D9" s="3" t="s">
        <v>19</v>
      </c>
      <c r="E9" s="3">
        <v>410</v>
      </c>
      <c r="F9" s="5">
        <v>190</v>
      </c>
      <c r="G9" s="5">
        <v>295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11535</v>
      </c>
      <c r="B10" s="10">
        <v>265148</v>
      </c>
      <c r="C10" s="3" t="s">
        <v>16</v>
      </c>
      <c r="D10" s="3" t="s">
        <v>20</v>
      </c>
      <c r="E10" s="3">
        <v>110</v>
      </c>
      <c r="F10" s="5">
        <v>35</v>
      </c>
      <c r="G10" s="5">
        <v>30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11535</v>
      </c>
      <c r="B11" s="10">
        <v>265149</v>
      </c>
      <c r="C11" s="3" t="s">
        <v>16</v>
      </c>
      <c r="D11" s="3" t="s">
        <v>21</v>
      </c>
      <c r="E11" s="3">
        <v>20</v>
      </c>
      <c r="F11" s="5">
        <v>2</v>
      </c>
      <c r="G11" s="5">
        <v>10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11535</v>
      </c>
      <c r="B12" s="10">
        <v>265150</v>
      </c>
      <c r="C12" s="3" t="s">
        <v>16</v>
      </c>
      <c r="D12" s="3" t="s">
        <v>22</v>
      </c>
      <c r="E12" s="3">
        <v>120</v>
      </c>
      <c r="F12" s="5">
        <v>0</v>
      </c>
      <c r="G12" s="5">
        <v>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11535</v>
      </c>
      <c r="B13" s="10">
        <v>265151</v>
      </c>
      <c r="C13" s="3" t="s">
        <v>16</v>
      </c>
      <c r="D13" s="3" t="s">
        <v>23</v>
      </c>
      <c r="E13" s="3">
        <v>64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11535</v>
      </c>
      <c r="B14" s="10">
        <v>265153</v>
      </c>
      <c r="C14" s="3" t="s">
        <v>16</v>
      </c>
      <c r="D14" s="3" t="s">
        <v>24</v>
      </c>
      <c r="E14" s="3">
        <v>52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11535</v>
      </c>
      <c r="B15" s="10">
        <v>265154</v>
      </c>
      <c r="C15" s="3" t="s">
        <v>16</v>
      </c>
      <c r="D15" s="3" t="s">
        <v>25</v>
      </c>
      <c r="E15" s="3">
        <v>20</v>
      </c>
      <c r="F15" s="5">
        <v>20</v>
      </c>
      <c r="G15" s="5">
        <v>20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11535</v>
      </c>
      <c r="B16" s="10">
        <v>100321</v>
      </c>
      <c r="C16" s="11" t="s">
        <v>26</v>
      </c>
      <c r="D16" s="11" t="s">
        <v>27</v>
      </c>
      <c r="E16" s="11">
        <v>-100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11535</v>
      </c>
      <c r="B17" s="10">
        <v>265156</v>
      </c>
      <c r="C17" s="11" t="s">
        <v>26</v>
      </c>
      <c r="D17" s="11" t="s">
        <v>28</v>
      </c>
      <c r="E17" s="11">
        <v>-10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11535</v>
      </c>
      <c r="B18" s="10">
        <v>265155</v>
      </c>
      <c r="C18" s="11" t="s">
        <v>26</v>
      </c>
      <c r="D18" s="11" t="s">
        <v>29</v>
      </c>
      <c r="E18" s="11">
        <v>-50</v>
      </c>
      <c r="F18" s="12"/>
      <c r="G18" s="12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11535</v>
      </c>
      <c r="B19" s="10">
        <v>100322</v>
      </c>
      <c r="C19" s="11" t="s">
        <v>26</v>
      </c>
      <c r="D19" s="11" t="s">
        <v>30</v>
      </c>
      <c r="E19" s="11">
        <v>-200</v>
      </c>
      <c r="F19" s="12"/>
      <c r="G19" s="12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31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32</v>
      </c>
      <c r="F22" s="13">
        <f>SUM($F$7:$F$19)</f>
        <v>287</v>
      </c>
      <c r="G22" s="13">
        <f>SUM($G$7:$G$19)</f>
        <v>410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D23" t="s">
        <v>33</v>
      </c>
      <c r="E23" t="s">
        <v>34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G7">
    <cfRule type="cellIs" dxfId="185" priority="1" stopIfTrue="1" operator="greaterThan">
      <formula>$E$7</formula>
    </cfRule>
    <cfRule type="cellIs" dxfId="184" priority="2" stopIfTrue="1" operator="equal">
      <formula>""</formula>
    </cfRule>
  </conditionalFormatting>
  <conditionalFormatting sqref="E8:G8">
    <cfRule type="cellIs" dxfId="183" priority="3" stopIfTrue="1" operator="greaterThan">
      <formula>$E$8</formula>
    </cfRule>
    <cfRule type="cellIs" dxfId="182" priority="4" stopIfTrue="1" operator="equal">
      <formula>""</formula>
    </cfRule>
  </conditionalFormatting>
  <conditionalFormatting sqref="E9:G9">
    <cfRule type="cellIs" dxfId="181" priority="5" stopIfTrue="1" operator="greaterThan">
      <formula>$E$9</formula>
    </cfRule>
    <cfRule type="cellIs" dxfId="180" priority="6" stopIfTrue="1" operator="equal">
      <formula>""</formula>
    </cfRule>
  </conditionalFormatting>
  <conditionalFormatting sqref="E10:G10">
    <cfRule type="cellIs" dxfId="179" priority="7" stopIfTrue="1" operator="greaterThan">
      <formula>$E$10</formula>
    </cfRule>
    <cfRule type="cellIs" dxfId="178" priority="8" stopIfTrue="1" operator="equal">
      <formula>""</formula>
    </cfRule>
  </conditionalFormatting>
  <conditionalFormatting sqref="E11:G11">
    <cfRule type="cellIs" dxfId="177" priority="9" stopIfTrue="1" operator="greaterThan">
      <formula>$E$11</formula>
    </cfRule>
    <cfRule type="cellIs" dxfId="176" priority="10" stopIfTrue="1" operator="equal">
      <formula>""</formula>
    </cfRule>
  </conditionalFormatting>
  <conditionalFormatting sqref="E12:G12">
    <cfRule type="cellIs" dxfId="175" priority="11" stopIfTrue="1" operator="greaterThan">
      <formula>$E$12</formula>
    </cfRule>
    <cfRule type="cellIs" dxfId="174" priority="12" stopIfTrue="1" operator="equal">
      <formula>""</formula>
    </cfRule>
  </conditionalFormatting>
  <conditionalFormatting sqref="E13:G13">
    <cfRule type="cellIs" dxfId="173" priority="13" stopIfTrue="1" operator="greaterThan">
      <formula>$E$13</formula>
    </cfRule>
    <cfRule type="cellIs" dxfId="172" priority="14" stopIfTrue="1" operator="equal">
      <formula>""</formula>
    </cfRule>
  </conditionalFormatting>
  <conditionalFormatting sqref="E14:G14">
    <cfRule type="cellIs" dxfId="171" priority="15" stopIfTrue="1" operator="greaterThan">
      <formula>$E$14</formula>
    </cfRule>
    <cfRule type="cellIs" dxfId="170" priority="16" stopIfTrue="1" operator="equal">
      <formula>""</formula>
    </cfRule>
  </conditionalFormatting>
  <conditionalFormatting sqref="E15:G15">
    <cfRule type="cellIs" dxfId="169" priority="17" stopIfTrue="1" operator="greaterThan">
      <formula>$E$15</formula>
    </cfRule>
    <cfRule type="cellIs" dxfId="168" priority="18" stopIfTrue="1" operator="equal">
      <formula>""</formula>
    </cfRule>
  </conditionalFormatting>
  <conditionalFormatting sqref="E16:G16">
    <cfRule type="cellIs" dxfId="167" priority="19" stopIfTrue="1" operator="lessThan">
      <formula>$E$16</formula>
    </cfRule>
    <cfRule type="cellIs" dxfId="166" priority="20" stopIfTrue="1" operator="greaterThan">
      <formula>0</formula>
    </cfRule>
  </conditionalFormatting>
  <conditionalFormatting sqref="E17:G17">
    <cfRule type="cellIs" dxfId="165" priority="21" stopIfTrue="1" operator="lessThan">
      <formula>$E$17</formula>
    </cfRule>
    <cfRule type="cellIs" dxfId="164" priority="22" stopIfTrue="1" operator="greaterThan">
      <formula>0</formula>
    </cfRule>
  </conditionalFormatting>
  <conditionalFormatting sqref="E18:G18">
    <cfRule type="cellIs" dxfId="163" priority="23" stopIfTrue="1" operator="lessThan">
      <formula>$E$18</formula>
    </cfRule>
    <cfRule type="cellIs" dxfId="162" priority="24" stopIfTrue="1" operator="greaterThan">
      <formula>0</formula>
    </cfRule>
  </conditionalFormatting>
  <conditionalFormatting sqref="E19:G19">
    <cfRule type="cellIs" dxfId="161" priority="25" stopIfTrue="1" operator="lessThan">
      <formula>$E$19</formula>
    </cfRule>
    <cfRule type="cellIs" dxfId="160" priority="26" stopIfTrue="1" operator="greaterThan">
      <formula>0</formula>
    </cfRule>
  </conditionalFormatting>
  <conditionalFormatting sqref="C22:G22">
    <cfRule type="cellIs" dxfId="159" priority="27" stopIfTrue="1" operator="equal">
      <formula>$D$24</formula>
    </cfRule>
    <cfRule type="cellIs" dxfId="158" priority="28" stopIfTrue="1" operator="equal">
      <formula>$D$25</formula>
    </cfRule>
    <cfRule type="cellIs" dxfId="157" priority="29" stopIfTrue="1" operator="equal">
      <formula>$D$26</formula>
    </cfRule>
    <cfRule type="cellIs" dxfId="156" priority="30" stopIfTrue="1" operator="equal">
      <formula>$D$27</formula>
    </cfRule>
    <cfRule type="cellIs" dxfId="155" priority="31" stopIfTrue="1" operator="equal">
      <formula>$D$28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9274</v>
      </c>
      <c r="G6" s="1">
        <v>9445</v>
      </c>
      <c r="H6" s="1"/>
      <c r="I6" s="1"/>
    </row>
    <row r="7" spans="1:69">
      <c r="A7" s="10">
        <v>11535</v>
      </c>
      <c r="B7" s="10">
        <v>265145</v>
      </c>
      <c r="C7" s="9" t="s">
        <v>16</v>
      </c>
      <c r="D7" s="3" t="s">
        <v>17</v>
      </c>
      <c r="E7" s="3">
        <v>110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11535</v>
      </c>
      <c r="B8" s="10">
        <v>265146</v>
      </c>
      <c r="C8" s="3" t="s">
        <v>16</v>
      </c>
      <c r="D8" s="3" t="s">
        <v>18</v>
      </c>
      <c r="E8" s="3">
        <v>94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11535</v>
      </c>
      <c r="B9" s="10">
        <v>265147</v>
      </c>
      <c r="C9" s="3" t="s">
        <v>16</v>
      </c>
      <c r="D9" s="3" t="s">
        <v>19</v>
      </c>
      <c r="E9" s="3">
        <v>410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11535</v>
      </c>
      <c r="B10" s="10">
        <v>265148</v>
      </c>
      <c r="C10" s="3" t="s">
        <v>16</v>
      </c>
      <c r="D10" s="3" t="s">
        <v>20</v>
      </c>
      <c r="E10" s="3">
        <v>110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11535</v>
      </c>
      <c r="B11" s="10">
        <v>265149</v>
      </c>
      <c r="C11" s="3" t="s">
        <v>16</v>
      </c>
      <c r="D11" s="3" t="s">
        <v>21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11535</v>
      </c>
      <c r="B12" s="10">
        <v>265150</v>
      </c>
      <c r="C12" s="3" t="s">
        <v>16</v>
      </c>
      <c r="D12" s="3" t="s">
        <v>22</v>
      </c>
      <c r="E12" s="3">
        <v>120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11535</v>
      </c>
      <c r="B13" s="10">
        <v>265151</v>
      </c>
      <c r="C13" s="3" t="s">
        <v>16</v>
      </c>
      <c r="D13" s="3" t="s">
        <v>23</v>
      </c>
      <c r="E13" s="3">
        <v>64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11535</v>
      </c>
      <c r="B14" s="10">
        <v>265153</v>
      </c>
      <c r="C14" s="3" t="s">
        <v>16</v>
      </c>
      <c r="D14" s="3" t="s">
        <v>24</v>
      </c>
      <c r="E14" s="3">
        <v>52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11535</v>
      </c>
      <c r="B15" s="10">
        <v>265154</v>
      </c>
      <c r="C15" s="3" t="s">
        <v>16</v>
      </c>
      <c r="D15" s="3" t="s">
        <v>25</v>
      </c>
      <c r="E15" s="3">
        <v>20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11535</v>
      </c>
      <c r="B16" s="10">
        <v>100321</v>
      </c>
      <c r="C16" s="11" t="s">
        <v>26</v>
      </c>
      <c r="D16" s="11" t="s">
        <v>27</v>
      </c>
      <c r="E16" s="11">
        <v>-100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11535</v>
      </c>
      <c r="B17" s="10">
        <v>265156</v>
      </c>
      <c r="C17" s="11" t="s">
        <v>26</v>
      </c>
      <c r="D17" s="11" t="s">
        <v>28</v>
      </c>
      <c r="E17" s="11">
        <v>-10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11535</v>
      </c>
      <c r="B18" s="10">
        <v>265155</v>
      </c>
      <c r="C18" s="11" t="s">
        <v>26</v>
      </c>
      <c r="D18" s="11" t="s">
        <v>29</v>
      </c>
      <c r="E18" s="11">
        <v>-50</v>
      </c>
      <c r="F18" s="12"/>
      <c r="G18" s="12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11535</v>
      </c>
      <c r="B19" s="10">
        <v>100322</v>
      </c>
      <c r="C19" s="11" t="s">
        <v>26</v>
      </c>
      <c r="D19" s="11" t="s">
        <v>30</v>
      </c>
      <c r="E19" s="11">
        <v>-200</v>
      </c>
      <c r="F19" s="12"/>
      <c r="G19" s="12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31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32</v>
      </c>
      <c r="F22" s="13">
        <f>SUM($F$7:$F$19)</f>
        <v>0</v>
      </c>
      <c r="G22" s="13">
        <f>SUM($G$7:$G$19)</f>
        <v>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D23" t="s">
        <v>33</v>
      </c>
      <c r="E23" t="s">
        <v>34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54" priority="1" stopIfTrue="1" operator="greaterThan">
      <formula>$E$7</formula>
    </cfRule>
    <cfRule type="cellIs" dxfId="153" priority="2" stopIfTrue="1" operator="equal">
      <formula>""</formula>
    </cfRule>
  </conditionalFormatting>
  <conditionalFormatting sqref="E8:G8">
    <cfRule type="cellIs" dxfId="152" priority="3" stopIfTrue="1" operator="greaterThan">
      <formula>$E$8</formula>
    </cfRule>
    <cfRule type="cellIs" dxfId="151" priority="4" stopIfTrue="1" operator="equal">
      <formula>""</formula>
    </cfRule>
  </conditionalFormatting>
  <conditionalFormatting sqref="E9:G9">
    <cfRule type="cellIs" dxfId="150" priority="5" stopIfTrue="1" operator="greaterThan">
      <formula>$E$9</formula>
    </cfRule>
    <cfRule type="cellIs" dxfId="149" priority="6" stopIfTrue="1" operator="equal">
      <formula>""</formula>
    </cfRule>
  </conditionalFormatting>
  <conditionalFormatting sqref="E10:G10">
    <cfRule type="cellIs" dxfId="148" priority="7" stopIfTrue="1" operator="greaterThan">
      <formula>$E$10</formula>
    </cfRule>
    <cfRule type="cellIs" dxfId="147" priority="8" stopIfTrue="1" operator="equal">
      <formula>""</formula>
    </cfRule>
  </conditionalFormatting>
  <conditionalFormatting sqref="E11:G11">
    <cfRule type="cellIs" dxfId="146" priority="9" stopIfTrue="1" operator="greaterThan">
      <formula>$E$11</formula>
    </cfRule>
    <cfRule type="cellIs" dxfId="145" priority="10" stopIfTrue="1" operator="equal">
      <formula>""</formula>
    </cfRule>
  </conditionalFormatting>
  <conditionalFormatting sqref="E12:G12">
    <cfRule type="cellIs" dxfId="144" priority="11" stopIfTrue="1" operator="greaterThan">
      <formula>$E$12</formula>
    </cfRule>
    <cfRule type="cellIs" dxfId="143" priority="12" stopIfTrue="1" operator="equal">
      <formula>""</formula>
    </cfRule>
  </conditionalFormatting>
  <conditionalFormatting sqref="E13:G13">
    <cfRule type="cellIs" dxfId="142" priority="13" stopIfTrue="1" operator="greaterThan">
      <formula>$E$13</formula>
    </cfRule>
    <cfRule type="cellIs" dxfId="141" priority="14" stopIfTrue="1" operator="equal">
      <formula>""</formula>
    </cfRule>
  </conditionalFormatting>
  <conditionalFormatting sqref="E14:G14">
    <cfRule type="cellIs" dxfId="140" priority="15" stopIfTrue="1" operator="greaterThan">
      <formula>$E$14</formula>
    </cfRule>
    <cfRule type="cellIs" dxfId="139" priority="16" stopIfTrue="1" operator="equal">
      <formula>""</formula>
    </cfRule>
  </conditionalFormatting>
  <conditionalFormatting sqref="E15:G15">
    <cfRule type="cellIs" dxfId="138" priority="17" stopIfTrue="1" operator="greaterThan">
      <formula>$E$15</formula>
    </cfRule>
    <cfRule type="cellIs" dxfId="137" priority="18" stopIfTrue="1" operator="equal">
      <formula>""</formula>
    </cfRule>
  </conditionalFormatting>
  <conditionalFormatting sqref="E16:G16">
    <cfRule type="cellIs" dxfId="136" priority="19" stopIfTrue="1" operator="lessThan">
      <formula>$E$16</formula>
    </cfRule>
    <cfRule type="cellIs" dxfId="135" priority="20" stopIfTrue="1" operator="greaterThan">
      <formula>0</formula>
    </cfRule>
  </conditionalFormatting>
  <conditionalFormatting sqref="E17:G17">
    <cfRule type="cellIs" dxfId="134" priority="21" stopIfTrue="1" operator="lessThan">
      <formula>$E$17</formula>
    </cfRule>
    <cfRule type="cellIs" dxfId="133" priority="22" stopIfTrue="1" operator="greaterThan">
      <formula>0</formula>
    </cfRule>
  </conditionalFormatting>
  <conditionalFormatting sqref="E18:G18">
    <cfRule type="cellIs" dxfId="132" priority="23" stopIfTrue="1" operator="lessThan">
      <formula>$E$18</formula>
    </cfRule>
    <cfRule type="cellIs" dxfId="131" priority="24" stopIfTrue="1" operator="greaterThan">
      <formula>0</formula>
    </cfRule>
  </conditionalFormatting>
  <conditionalFormatting sqref="E19:G19">
    <cfRule type="cellIs" dxfId="130" priority="25" stopIfTrue="1" operator="lessThan">
      <formula>$E$19</formula>
    </cfRule>
    <cfRule type="cellIs" dxfId="129" priority="26" stopIfTrue="1" operator="greaterThan">
      <formula>0</formula>
    </cfRule>
  </conditionalFormatting>
  <conditionalFormatting sqref="C22:G22">
    <cfRule type="cellIs" dxfId="128" priority="27" stopIfTrue="1" operator="equal">
      <formula>$D$24</formula>
    </cfRule>
    <cfRule type="cellIs" dxfId="127" priority="28" stopIfTrue="1" operator="equal">
      <formula>$D$25</formula>
    </cfRule>
    <cfRule type="cellIs" dxfId="126" priority="29" stopIfTrue="1" operator="equal">
      <formula>$D$26</formula>
    </cfRule>
    <cfRule type="cellIs" dxfId="125" priority="30" stopIfTrue="1" operator="equal">
      <formula>$D$27</formula>
    </cfRule>
    <cfRule type="cellIs" dxfId="124" priority="31" stopIfTrue="1" operator="equal">
      <formula>$D$28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9274</v>
      </c>
      <c r="G6" s="1">
        <v>9445</v>
      </c>
      <c r="H6" s="1"/>
      <c r="I6" s="1"/>
    </row>
    <row r="7" spans="1:69">
      <c r="A7" s="10">
        <v>11535</v>
      </c>
      <c r="B7" s="10">
        <v>265145</v>
      </c>
      <c r="C7" s="9" t="s">
        <v>16</v>
      </c>
      <c r="D7" s="3" t="s">
        <v>17</v>
      </c>
      <c r="E7" s="3">
        <v>110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11535</v>
      </c>
      <c r="B8" s="10">
        <v>265146</v>
      </c>
      <c r="C8" s="3" t="s">
        <v>16</v>
      </c>
      <c r="D8" s="3" t="s">
        <v>18</v>
      </c>
      <c r="E8" s="3">
        <v>94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11535</v>
      </c>
      <c r="B9" s="10">
        <v>265147</v>
      </c>
      <c r="C9" s="3" t="s">
        <v>16</v>
      </c>
      <c r="D9" s="3" t="s">
        <v>19</v>
      </c>
      <c r="E9" s="3">
        <v>410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11535</v>
      </c>
      <c r="B10" s="10">
        <v>265148</v>
      </c>
      <c r="C10" s="3" t="s">
        <v>16</v>
      </c>
      <c r="D10" s="3" t="s">
        <v>20</v>
      </c>
      <c r="E10" s="3">
        <v>110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11535</v>
      </c>
      <c r="B11" s="10">
        <v>265149</v>
      </c>
      <c r="C11" s="3" t="s">
        <v>16</v>
      </c>
      <c r="D11" s="3" t="s">
        <v>21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11535</v>
      </c>
      <c r="B12" s="10">
        <v>265150</v>
      </c>
      <c r="C12" s="3" t="s">
        <v>16</v>
      </c>
      <c r="D12" s="3" t="s">
        <v>22</v>
      </c>
      <c r="E12" s="3">
        <v>120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11535</v>
      </c>
      <c r="B13" s="10">
        <v>265151</v>
      </c>
      <c r="C13" s="3" t="s">
        <v>16</v>
      </c>
      <c r="D13" s="3" t="s">
        <v>23</v>
      </c>
      <c r="E13" s="3">
        <v>64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11535</v>
      </c>
      <c r="B14" s="10">
        <v>265153</v>
      </c>
      <c r="C14" s="3" t="s">
        <v>16</v>
      </c>
      <c r="D14" s="3" t="s">
        <v>24</v>
      </c>
      <c r="E14" s="3">
        <v>52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11535</v>
      </c>
      <c r="B15" s="10">
        <v>265154</v>
      </c>
      <c r="C15" s="3" t="s">
        <v>16</v>
      </c>
      <c r="D15" s="3" t="s">
        <v>25</v>
      </c>
      <c r="E15" s="3">
        <v>20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11535</v>
      </c>
      <c r="B16" s="10">
        <v>100321</v>
      </c>
      <c r="C16" s="11" t="s">
        <v>26</v>
      </c>
      <c r="D16" s="11" t="s">
        <v>27</v>
      </c>
      <c r="E16" s="11">
        <v>-100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11535</v>
      </c>
      <c r="B17" s="10">
        <v>265156</v>
      </c>
      <c r="C17" s="11" t="s">
        <v>26</v>
      </c>
      <c r="D17" s="11" t="s">
        <v>28</v>
      </c>
      <c r="E17" s="11">
        <v>-10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11535</v>
      </c>
      <c r="B18" s="10">
        <v>265155</v>
      </c>
      <c r="C18" s="11" t="s">
        <v>26</v>
      </c>
      <c r="D18" s="11" t="s">
        <v>29</v>
      </c>
      <c r="E18" s="11">
        <v>-50</v>
      </c>
      <c r="F18" s="12"/>
      <c r="G18" s="12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11535</v>
      </c>
      <c r="B19" s="10">
        <v>100322</v>
      </c>
      <c r="C19" s="11" t="s">
        <v>26</v>
      </c>
      <c r="D19" s="11" t="s">
        <v>30</v>
      </c>
      <c r="E19" s="11">
        <v>-200</v>
      </c>
      <c r="F19" s="12"/>
      <c r="G19" s="12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31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32</v>
      </c>
      <c r="F22" s="13">
        <f>SUM($F$7:$F$19)</f>
        <v>0</v>
      </c>
      <c r="G22" s="13">
        <f>SUM($G$7:$G$19)</f>
        <v>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D23" t="s">
        <v>33</v>
      </c>
      <c r="E23" t="s">
        <v>34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23" priority="1" stopIfTrue="1" operator="greaterThan">
      <formula>$E$7</formula>
    </cfRule>
    <cfRule type="cellIs" dxfId="122" priority="2" stopIfTrue="1" operator="equal">
      <formula>""</formula>
    </cfRule>
  </conditionalFormatting>
  <conditionalFormatting sqref="E8:G8">
    <cfRule type="cellIs" dxfId="121" priority="3" stopIfTrue="1" operator="greaterThan">
      <formula>$E$8</formula>
    </cfRule>
    <cfRule type="cellIs" dxfId="120" priority="4" stopIfTrue="1" operator="equal">
      <formula>""</formula>
    </cfRule>
  </conditionalFormatting>
  <conditionalFormatting sqref="E9:G9">
    <cfRule type="cellIs" dxfId="119" priority="5" stopIfTrue="1" operator="greaterThan">
      <formula>$E$9</formula>
    </cfRule>
    <cfRule type="cellIs" dxfId="118" priority="6" stopIfTrue="1" operator="equal">
      <formula>""</formula>
    </cfRule>
  </conditionalFormatting>
  <conditionalFormatting sqref="E10:G10">
    <cfRule type="cellIs" dxfId="117" priority="7" stopIfTrue="1" operator="greaterThan">
      <formula>$E$10</formula>
    </cfRule>
    <cfRule type="cellIs" dxfId="116" priority="8" stopIfTrue="1" operator="equal">
      <formula>""</formula>
    </cfRule>
  </conditionalFormatting>
  <conditionalFormatting sqref="E11:G11">
    <cfRule type="cellIs" dxfId="115" priority="9" stopIfTrue="1" operator="greaterThan">
      <formula>$E$11</formula>
    </cfRule>
    <cfRule type="cellIs" dxfId="114" priority="10" stopIfTrue="1" operator="equal">
      <formula>""</formula>
    </cfRule>
  </conditionalFormatting>
  <conditionalFormatting sqref="E12:G12">
    <cfRule type="cellIs" dxfId="113" priority="11" stopIfTrue="1" operator="greaterThan">
      <formula>$E$12</formula>
    </cfRule>
    <cfRule type="cellIs" dxfId="112" priority="12" stopIfTrue="1" operator="equal">
      <formula>""</formula>
    </cfRule>
  </conditionalFormatting>
  <conditionalFormatting sqref="E13:G13">
    <cfRule type="cellIs" dxfId="111" priority="13" stopIfTrue="1" operator="greaterThan">
      <formula>$E$13</formula>
    </cfRule>
    <cfRule type="cellIs" dxfId="110" priority="14" stopIfTrue="1" operator="equal">
      <formula>""</formula>
    </cfRule>
  </conditionalFormatting>
  <conditionalFormatting sqref="E14:G14">
    <cfRule type="cellIs" dxfId="109" priority="15" stopIfTrue="1" operator="greaterThan">
      <formula>$E$14</formula>
    </cfRule>
    <cfRule type="cellIs" dxfId="108" priority="16" stopIfTrue="1" operator="equal">
      <formula>""</formula>
    </cfRule>
  </conditionalFormatting>
  <conditionalFormatting sqref="E15:G15">
    <cfRule type="cellIs" dxfId="107" priority="17" stopIfTrue="1" operator="greaterThan">
      <formula>$E$15</formula>
    </cfRule>
    <cfRule type="cellIs" dxfId="106" priority="18" stopIfTrue="1" operator="equal">
      <formula>""</formula>
    </cfRule>
  </conditionalFormatting>
  <conditionalFormatting sqref="E16:G16">
    <cfRule type="cellIs" dxfId="105" priority="19" stopIfTrue="1" operator="lessThan">
      <formula>$E$16</formula>
    </cfRule>
    <cfRule type="cellIs" dxfId="104" priority="20" stopIfTrue="1" operator="greaterThan">
      <formula>0</formula>
    </cfRule>
  </conditionalFormatting>
  <conditionalFormatting sqref="E17:G17">
    <cfRule type="cellIs" dxfId="103" priority="21" stopIfTrue="1" operator="lessThan">
      <formula>$E$17</formula>
    </cfRule>
    <cfRule type="cellIs" dxfId="102" priority="22" stopIfTrue="1" operator="greaterThan">
      <formula>0</formula>
    </cfRule>
  </conditionalFormatting>
  <conditionalFormatting sqref="E18:G18">
    <cfRule type="cellIs" dxfId="101" priority="23" stopIfTrue="1" operator="lessThan">
      <formula>$E$18</formula>
    </cfRule>
    <cfRule type="cellIs" dxfId="100" priority="24" stopIfTrue="1" operator="greaterThan">
      <formula>0</formula>
    </cfRule>
  </conditionalFormatting>
  <conditionalFormatting sqref="E19:G19">
    <cfRule type="cellIs" dxfId="99" priority="25" stopIfTrue="1" operator="lessThan">
      <formula>$E$19</formula>
    </cfRule>
    <cfRule type="cellIs" dxfId="98" priority="26" stopIfTrue="1" operator="greaterThan">
      <formula>0</formula>
    </cfRule>
  </conditionalFormatting>
  <conditionalFormatting sqref="C22:G22">
    <cfRule type="cellIs" dxfId="97" priority="27" stopIfTrue="1" operator="equal">
      <formula>$D$24</formula>
    </cfRule>
    <cfRule type="cellIs" dxfId="96" priority="28" stopIfTrue="1" operator="equal">
      <formula>$D$25</formula>
    </cfRule>
    <cfRule type="cellIs" dxfId="95" priority="29" stopIfTrue="1" operator="equal">
      <formula>$D$26</formula>
    </cfRule>
    <cfRule type="cellIs" dxfId="94" priority="30" stopIfTrue="1" operator="equal">
      <formula>$D$27</formula>
    </cfRule>
    <cfRule type="cellIs" dxfId="93" priority="31" stopIfTrue="1" operator="equal">
      <formula>$D$28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9274</v>
      </c>
      <c r="G6" s="1">
        <v>9445</v>
      </c>
      <c r="H6" s="1"/>
      <c r="I6" s="1"/>
    </row>
    <row r="7" spans="1:69">
      <c r="A7" s="10">
        <v>11535</v>
      </c>
      <c r="B7" s="10">
        <v>265145</v>
      </c>
      <c r="C7" s="9" t="s">
        <v>16</v>
      </c>
      <c r="D7" s="3" t="s">
        <v>17</v>
      </c>
      <c r="E7" s="3">
        <v>110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11535</v>
      </c>
      <c r="B8" s="10">
        <v>265146</v>
      </c>
      <c r="C8" s="3" t="s">
        <v>16</v>
      </c>
      <c r="D8" s="3" t="s">
        <v>18</v>
      </c>
      <c r="E8" s="3">
        <v>94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11535</v>
      </c>
      <c r="B9" s="10">
        <v>265147</v>
      </c>
      <c r="C9" s="3" t="s">
        <v>16</v>
      </c>
      <c r="D9" s="3" t="s">
        <v>19</v>
      </c>
      <c r="E9" s="3">
        <v>410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11535</v>
      </c>
      <c r="B10" s="10">
        <v>265148</v>
      </c>
      <c r="C10" s="3" t="s">
        <v>16</v>
      </c>
      <c r="D10" s="3" t="s">
        <v>20</v>
      </c>
      <c r="E10" s="3">
        <v>110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11535</v>
      </c>
      <c r="B11" s="10">
        <v>265149</v>
      </c>
      <c r="C11" s="3" t="s">
        <v>16</v>
      </c>
      <c r="D11" s="3" t="s">
        <v>21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11535</v>
      </c>
      <c r="B12" s="10">
        <v>265150</v>
      </c>
      <c r="C12" s="3" t="s">
        <v>16</v>
      </c>
      <c r="D12" s="3" t="s">
        <v>22</v>
      </c>
      <c r="E12" s="3">
        <v>120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11535</v>
      </c>
      <c r="B13" s="10">
        <v>265151</v>
      </c>
      <c r="C13" s="3" t="s">
        <v>16</v>
      </c>
      <c r="D13" s="3" t="s">
        <v>23</v>
      </c>
      <c r="E13" s="3">
        <v>64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11535</v>
      </c>
      <c r="B14" s="10">
        <v>265153</v>
      </c>
      <c r="C14" s="3" t="s">
        <v>16</v>
      </c>
      <c r="D14" s="3" t="s">
        <v>24</v>
      </c>
      <c r="E14" s="3">
        <v>52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11535</v>
      </c>
      <c r="B15" s="10">
        <v>265154</v>
      </c>
      <c r="C15" s="3" t="s">
        <v>16</v>
      </c>
      <c r="D15" s="3" t="s">
        <v>25</v>
      </c>
      <c r="E15" s="3">
        <v>20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11535</v>
      </c>
      <c r="B16" s="10">
        <v>100321</v>
      </c>
      <c r="C16" s="11" t="s">
        <v>26</v>
      </c>
      <c r="D16" s="11" t="s">
        <v>27</v>
      </c>
      <c r="E16" s="11">
        <v>-100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11535</v>
      </c>
      <c r="B17" s="10">
        <v>265156</v>
      </c>
      <c r="C17" s="11" t="s">
        <v>26</v>
      </c>
      <c r="D17" s="11" t="s">
        <v>28</v>
      </c>
      <c r="E17" s="11">
        <v>-10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11535</v>
      </c>
      <c r="B18" s="10">
        <v>265155</v>
      </c>
      <c r="C18" s="11" t="s">
        <v>26</v>
      </c>
      <c r="D18" s="11" t="s">
        <v>29</v>
      </c>
      <c r="E18" s="11">
        <v>-50</v>
      </c>
      <c r="F18" s="12"/>
      <c r="G18" s="12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11535</v>
      </c>
      <c r="B19" s="10">
        <v>100322</v>
      </c>
      <c r="C19" s="11" t="s">
        <v>26</v>
      </c>
      <c r="D19" s="11" t="s">
        <v>30</v>
      </c>
      <c r="E19" s="11">
        <v>-200</v>
      </c>
      <c r="F19" s="12"/>
      <c r="G19" s="12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31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32</v>
      </c>
      <c r="F22" s="13">
        <f>SUM($F$7:$F$19)</f>
        <v>0</v>
      </c>
      <c r="G22" s="13">
        <f>SUM($G$7:$G$19)</f>
        <v>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D23" t="s">
        <v>33</v>
      </c>
      <c r="E23" t="s">
        <v>34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92" priority="1" stopIfTrue="1" operator="greaterThan">
      <formula>$E$7</formula>
    </cfRule>
    <cfRule type="cellIs" dxfId="91" priority="2" stopIfTrue="1" operator="equal">
      <formula>""</formula>
    </cfRule>
  </conditionalFormatting>
  <conditionalFormatting sqref="E8:G8">
    <cfRule type="cellIs" dxfId="90" priority="3" stopIfTrue="1" operator="greaterThan">
      <formula>$E$8</formula>
    </cfRule>
    <cfRule type="cellIs" dxfId="89" priority="4" stopIfTrue="1" operator="equal">
      <formula>""</formula>
    </cfRule>
  </conditionalFormatting>
  <conditionalFormatting sqref="E9:G9">
    <cfRule type="cellIs" dxfId="88" priority="5" stopIfTrue="1" operator="greaterThan">
      <formula>$E$9</formula>
    </cfRule>
    <cfRule type="cellIs" dxfId="87" priority="6" stopIfTrue="1" operator="equal">
      <formula>""</formula>
    </cfRule>
  </conditionalFormatting>
  <conditionalFormatting sqref="E10:G10">
    <cfRule type="cellIs" dxfId="86" priority="7" stopIfTrue="1" operator="greaterThan">
      <formula>$E$10</formula>
    </cfRule>
    <cfRule type="cellIs" dxfId="85" priority="8" stopIfTrue="1" operator="equal">
      <formula>""</formula>
    </cfRule>
  </conditionalFormatting>
  <conditionalFormatting sqref="E11:G11">
    <cfRule type="cellIs" dxfId="84" priority="9" stopIfTrue="1" operator="greaterThan">
      <formula>$E$11</formula>
    </cfRule>
    <cfRule type="cellIs" dxfId="83" priority="10" stopIfTrue="1" operator="equal">
      <formula>""</formula>
    </cfRule>
  </conditionalFormatting>
  <conditionalFormatting sqref="E12:G12">
    <cfRule type="cellIs" dxfId="82" priority="11" stopIfTrue="1" operator="greaterThan">
      <formula>$E$12</formula>
    </cfRule>
    <cfRule type="cellIs" dxfId="81" priority="12" stopIfTrue="1" operator="equal">
      <formula>""</formula>
    </cfRule>
  </conditionalFormatting>
  <conditionalFormatting sqref="E13:G13">
    <cfRule type="cellIs" dxfId="80" priority="13" stopIfTrue="1" operator="greaterThan">
      <formula>$E$13</formula>
    </cfRule>
    <cfRule type="cellIs" dxfId="79" priority="14" stopIfTrue="1" operator="equal">
      <formula>""</formula>
    </cfRule>
  </conditionalFormatting>
  <conditionalFormatting sqref="E14:G14">
    <cfRule type="cellIs" dxfId="78" priority="15" stopIfTrue="1" operator="greaterThan">
      <formula>$E$14</formula>
    </cfRule>
    <cfRule type="cellIs" dxfId="77" priority="16" stopIfTrue="1" operator="equal">
      <formula>""</formula>
    </cfRule>
  </conditionalFormatting>
  <conditionalFormatting sqref="E15:G15">
    <cfRule type="cellIs" dxfId="76" priority="17" stopIfTrue="1" operator="greaterThan">
      <formula>$E$15</formula>
    </cfRule>
    <cfRule type="cellIs" dxfId="75" priority="18" stopIfTrue="1" operator="equal">
      <formula>""</formula>
    </cfRule>
  </conditionalFormatting>
  <conditionalFormatting sqref="E16:G16">
    <cfRule type="cellIs" dxfId="74" priority="19" stopIfTrue="1" operator="lessThan">
      <formula>$E$16</formula>
    </cfRule>
    <cfRule type="cellIs" dxfId="73" priority="20" stopIfTrue="1" operator="greaterThan">
      <formula>0</formula>
    </cfRule>
  </conditionalFormatting>
  <conditionalFormatting sqref="E17:G17">
    <cfRule type="cellIs" dxfId="72" priority="21" stopIfTrue="1" operator="lessThan">
      <formula>$E$17</formula>
    </cfRule>
    <cfRule type="cellIs" dxfId="71" priority="22" stopIfTrue="1" operator="greaterThan">
      <formula>0</formula>
    </cfRule>
  </conditionalFormatting>
  <conditionalFormatting sqref="E18:G18">
    <cfRule type="cellIs" dxfId="70" priority="23" stopIfTrue="1" operator="lessThan">
      <formula>$E$18</formula>
    </cfRule>
    <cfRule type="cellIs" dxfId="69" priority="24" stopIfTrue="1" operator="greaterThan">
      <formula>0</formula>
    </cfRule>
  </conditionalFormatting>
  <conditionalFormatting sqref="E19:G19">
    <cfRule type="cellIs" dxfId="68" priority="25" stopIfTrue="1" operator="lessThan">
      <formula>$E$19</formula>
    </cfRule>
    <cfRule type="cellIs" dxfId="67" priority="26" stopIfTrue="1" operator="greaterThan">
      <formula>0</formula>
    </cfRule>
  </conditionalFormatting>
  <conditionalFormatting sqref="C22:G22">
    <cfRule type="cellIs" dxfId="66" priority="27" stopIfTrue="1" operator="equal">
      <formula>$D$24</formula>
    </cfRule>
    <cfRule type="cellIs" dxfId="65" priority="28" stopIfTrue="1" operator="equal">
      <formula>$D$25</formula>
    </cfRule>
    <cfRule type="cellIs" dxfId="64" priority="29" stopIfTrue="1" operator="equal">
      <formula>$D$26</formula>
    </cfRule>
    <cfRule type="cellIs" dxfId="63" priority="30" stopIfTrue="1" operator="equal">
      <formula>$D$27</formula>
    </cfRule>
    <cfRule type="cellIs" dxfId="62" priority="31" stopIfTrue="1" operator="equal">
      <formula>$D$28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9274</v>
      </c>
      <c r="G6" s="1">
        <v>9445</v>
      </c>
      <c r="H6" s="1"/>
      <c r="I6" s="1"/>
    </row>
    <row r="7" spans="1:69">
      <c r="A7" s="10">
        <v>11535</v>
      </c>
      <c r="B7" s="10">
        <v>265145</v>
      </c>
      <c r="C7" s="9" t="s">
        <v>16</v>
      </c>
      <c r="D7" s="3" t="s">
        <v>17</v>
      </c>
      <c r="E7" s="3">
        <v>110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11535</v>
      </c>
      <c r="B8" s="10">
        <v>265146</v>
      </c>
      <c r="C8" s="3" t="s">
        <v>16</v>
      </c>
      <c r="D8" s="3" t="s">
        <v>18</v>
      </c>
      <c r="E8" s="3">
        <v>94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11535</v>
      </c>
      <c r="B9" s="10">
        <v>265147</v>
      </c>
      <c r="C9" s="3" t="s">
        <v>16</v>
      </c>
      <c r="D9" s="3" t="s">
        <v>19</v>
      </c>
      <c r="E9" s="3">
        <v>410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11535</v>
      </c>
      <c r="B10" s="10">
        <v>265148</v>
      </c>
      <c r="C10" s="3" t="s">
        <v>16</v>
      </c>
      <c r="D10" s="3" t="s">
        <v>20</v>
      </c>
      <c r="E10" s="3">
        <v>110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11535</v>
      </c>
      <c r="B11" s="10">
        <v>265149</v>
      </c>
      <c r="C11" s="3" t="s">
        <v>16</v>
      </c>
      <c r="D11" s="3" t="s">
        <v>21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11535</v>
      </c>
      <c r="B12" s="10">
        <v>265150</v>
      </c>
      <c r="C12" s="3" t="s">
        <v>16</v>
      </c>
      <c r="D12" s="3" t="s">
        <v>22</v>
      </c>
      <c r="E12" s="3">
        <v>120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11535</v>
      </c>
      <c r="B13" s="10">
        <v>265151</v>
      </c>
      <c r="C13" s="3" t="s">
        <v>16</v>
      </c>
      <c r="D13" s="3" t="s">
        <v>23</v>
      </c>
      <c r="E13" s="3">
        <v>64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11535</v>
      </c>
      <c r="B14" s="10">
        <v>265153</v>
      </c>
      <c r="C14" s="3" t="s">
        <v>16</v>
      </c>
      <c r="D14" s="3" t="s">
        <v>24</v>
      </c>
      <c r="E14" s="3">
        <v>52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11535</v>
      </c>
      <c r="B15" s="10">
        <v>265154</v>
      </c>
      <c r="C15" s="3" t="s">
        <v>16</v>
      </c>
      <c r="D15" s="3" t="s">
        <v>25</v>
      </c>
      <c r="E15" s="3">
        <v>20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11535</v>
      </c>
      <c r="B16" s="10">
        <v>100321</v>
      </c>
      <c r="C16" s="11" t="s">
        <v>26</v>
      </c>
      <c r="D16" s="11" t="s">
        <v>27</v>
      </c>
      <c r="E16" s="11">
        <v>-100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11535</v>
      </c>
      <c r="B17" s="10">
        <v>265156</v>
      </c>
      <c r="C17" s="11" t="s">
        <v>26</v>
      </c>
      <c r="D17" s="11" t="s">
        <v>28</v>
      </c>
      <c r="E17" s="11">
        <v>-10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11535</v>
      </c>
      <c r="B18" s="10">
        <v>265155</v>
      </c>
      <c r="C18" s="11" t="s">
        <v>26</v>
      </c>
      <c r="D18" s="11" t="s">
        <v>29</v>
      </c>
      <c r="E18" s="11">
        <v>-50</v>
      </c>
      <c r="F18" s="12"/>
      <c r="G18" s="12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11535</v>
      </c>
      <c r="B19" s="10">
        <v>100322</v>
      </c>
      <c r="C19" s="11" t="s">
        <v>26</v>
      </c>
      <c r="D19" s="11" t="s">
        <v>30</v>
      </c>
      <c r="E19" s="11">
        <v>-200</v>
      </c>
      <c r="F19" s="12"/>
      <c r="G19" s="12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31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32</v>
      </c>
      <c r="F22" s="13">
        <f>SUM($F$7:$F$19)</f>
        <v>0</v>
      </c>
      <c r="G22" s="13">
        <f>SUM($G$7:$G$19)</f>
        <v>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D23" t="s">
        <v>33</v>
      </c>
      <c r="E23" t="s">
        <v>34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G7">
    <cfRule type="cellIs" dxfId="61" priority="1" stopIfTrue="1" operator="greaterThan">
      <formula>$E$7</formula>
    </cfRule>
    <cfRule type="cellIs" dxfId="60" priority="2" stopIfTrue="1" operator="equal">
      <formula>""</formula>
    </cfRule>
  </conditionalFormatting>
  <conditionalFormatting sqref="E8:G8">
    <cfRule type="cellIs" dxfId="59" priority="3" stopIfTrue="1" operator="greaterThan">
      <formula>$E$8</formula>
    </cfRule>
    <cfRule type="cellIs" dxfId="58" priority="4" stopIfTrue="1" operator="equal">
      <formula>""</formula>
    </cfRule>
  </conditionalFormatting>
  <conditionalFormatting sqref="E9:G9">
    <cfRule type="cellIs" dxfId="57" priority="5" stopIfTrue="1" operator="greaterThan">
      <formula>$E$9</formula>
    </cfRule>
    <cfRule type="cellIs" dxfId="56" priority="6" stopIfTrue="1" operator="equal">
      <formula>""</formula>
    </cfRule>
  </conditionalFormatting>
  <conditionalFormatting sqref="E10:G10">
    <cfRule type="cellIs" dxfId="55" priority="7" stopIfTrue="1" operator="greaterThan">
      <formula>$E$10</formula>
    </cfRule>
    <cfRule type="cellIs" dxfId="54" priority="8" stopIfTrue="1" operator="equal">
      <formula>""</formula>
    </cfRule>
  </conditionalFormatting>
  <conditionalFormatting sqref="E11:G11">
    <cfRule type="cellIs" dxfId="53" priority="9" stopIfTrue="1" operator="greaterThan">
      <formula>$E$11</formula>
    </cfRule>
    <cfRule type="cellIs" dxfId="52" priority="10" stopIfTrue="1" operator="equal">
      <formula>""</formula>
    </cfRule>
  </conditionalFormatting>
  <conditionalFormatting sqref="E12:G12">
    <cfRule type="cellIs" dxfId="51" priority="11" stopIfTrue="1" operator="greaterThan">
      <formula>$E$12</formula>
    </cfRule>
    <cfRule type="cellIs" dxfId="50" priority="12" stopIfTrue="1" operator="equal">
      <formula>""</formula>
    </cfRule>
  </conditionalFormatting>
  <conditionalFormatting sqref="E13:G13">
    <cfRule type="cellIs" dxfId="49" priority="13" stopIfTrue="1" operator="greaterThan">
      <formula>$E$13</formula>
    </cfRule>
    <cfRule type="cellIs" dxfId="48" priority="14" stopIfTrue="1" operator="equal">
      <formula>""</formula>
    </cfRule>
  </conditionalFormatting>
  <conditionalFormatting sqref="E14:G14">
    <cfRule type="cellIs" dxfId="47" priority="15" stopIfTrue="1" operator="greaterThan">
      <formula>$E$14</formula>
    </cfRule>
    <cfRule type="cellIs" dxfId="46" priority="16" stopIfTrue="1" operator="equal">
      <formula>""</formula>
    </cfRule>
  </conditionalFormatting>
  <conditionalFormatting sqref="E15:G15">
    <cfRule type="cellIs" dxfId="45" priority="17" stopIfTrue="1" operator="greaterThan">
      <formula>$E$15</formula>
    </cfRule>
    <cfRule type="cellIs" dxfId="44" priority="18" stopIfTrue="1" operator="equal">
      <formula>""</formula>
    </cfRule>
  </conditionalFormatting>
  <conditionalFormatting sqref="E16:G16">
    <cfRule type="cellIs" dxfId="43" priority="19" stopIfTrue="1" operator="lessThan">
      <formula>$E$16</formula>
    </cfRule>
    <cfRule type="cellIs" dxfId="42" priority="20" stopIfTrue="1" operator="greaterThan">
      <formula>0</formula>
    </cfRule>
  </conditionalFormatting>
  <conditionalFormatting sqref="E17:G17">
    <cfRule type="cellIs" dxfId="41" priority="21" stopIfTrue="1" operator="lessThan">
      <formula>$E$17</formula>
    </cfRule>
    <cfRule type="cellIs" dxfId="40" priority="22" stopIfTrue="1" operator="greaterThan">
      <formula>0</formula>
    </cfRule>
  </conditionalFormatting>
  <conditionalFormatting sqref="E18:G18">
    <cfRule type="cellIs" dxfId="39" priority="23" stopIfTrue="1" operator="lessThan">
      <formula>$E$18</formula>
    </cfRule>
    <cfRule type="cellIs" dxfId="38" priority="24" stopIfTrue="1" operator="greaterThan">
      <formula>0</formula>
    </cfRule>
  </conditionalFormatting>
  <conditionalFormatting sqref="E19:G19">
    <cfRule type="cellIs" dxfId="37" priority="25" stopIfTrue="1" operator="lessThan">
      <formula>$E$19</formula>
    </cfRule>
    <cfRule type="cellIs" dxfId="36" priority="26" stopIfTrue="1" operator="greaterThan">
      <formula>0</formula>
    </cfRule>
  </conditionalFormatting>
  <conditionalFormatting sqref="C22:G22">
    <cfRule type="cellIs" dxfId="35" priority="27" stopIfTrue="1" operator="equal">
      <formula>$D$24</formula>
    </cfRule>
    <cfRule type="cellIs" dxfId="34" priority="28" stopIfTrue="1" operator="equal">
      <formula>$D$25</formula>
    </cfRule>
    <cfRule type="cellIs" dxfId="33" priority="29" stopIfTrue="1" operator="equal">
      <formula>$D$26</formula>
    </cfRule>
    <cfRule type="cellIs" dxfId="32" priority="30" stopIfTrue="1" operator="equal">
      <formula>$D$27</formula>
    </cfRule>
    <cfRule type="cellIs" dxfId="31" priority="31" stopIfTrue="1" operator="equal">
      <formula>$D$28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9" t="s">
        <v>40</v>
      </c>
    </row>
    <row r="2" spans="1:69" ht="17">
      <c r="D2" s="4" t="s">
        <v>0</v>
      </c>
      <c r="G2" s="19"/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22">
        <v>9274</v>
      </c>
      <c r="G6" s="22">
        <v>9445</v>
      </c>
      <c r="H6" s="1"/>
      <c r="I6" s="1"/>
    </row>
    <row r="7" spans="1:69" ht="28">
      <c r="A7" s="10">
        <v>11535</v>
      </c>
      <c r="B7" s="10">
        <v>265145</v>
      </c>
      <c r="C7" s="9" t="s">
        <v>16</v>
      </c>
      <c r="D7" s="3" t="s">
        <v>17</v>
      </c>
      <c r="E7" s="3">
        <v>110</v>
      </c>
      <c r="F7" s="23"/>
      <c r="G7" s="2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11535</v>
      </c>
      <c r="B8" s="10">
        <v>265146</v>
      </c>
      <c r="C8" s="3" t="s">
        <v>16</v>
      </c>
      <c r="D8" s="3" t="s">
        <v>18</v>
      </c>
      <c r="E8" s="3">
        <v>94</v>
      </c>
      <c r="F8" s="23"/>
      <c r="G8" s="2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11535</v>
      </c>
      <c r="B9" s="10">
        <v>265147</v>
      </c>
      <c r="C9" s="3" t="s">
        <v>16</v>
      </c>
      <c r="D9" s="3" t="s">
        <v>19</v>
      </c>
      <c r="E9" s="3">
        <v>410</v>
      </c>
      <c r="F9" s="23"/>
      <c r="G9" s="2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11535</v>
      </c>
      <c r="B10" s="10">
        <v>265148</v>
      </c>
      <c r="C10" s="3" t="s">
        <v>16</v>
      </c>
      <c r="D10" s="3" t="s">
        <v>20</v>
      </c>
      <c r="E10" s="3">
        <v>110</v>
      </c>
      <c r="F10" s="23"/>
      <c r="G10" s="2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11535</v>
      </c>
      <c r="B11" s="10">
        <v>265149</v>
      </c>
      <c r="C11" s="3" t="s">
        <v>16</v>
      </c>
      <c r="D11" s="3" t="s">
        <v>21</v>
      </c>
      <c r="E11" s="3">
        <v>20</v>
      </c>
      <c r="F11" s="23"/>
      <c r="G11" s="2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11535</v>
      </c>
      <c r="B12" s="10">
        <v>265150</v>
      </c>
      <c r="C12" s="3" t="s">
        <v>16</v>
      </c>
      <c r="D12" s="3" t="s">
        <v>22</v>
      </c>
      <c r="E12" s="3">
        <v>120</v>
      </c>
      <c r="F12" s="23"/>
      <c r="G12" s="2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11535</v>
      </c>
      <c r="B13" s="10">
        <v>265151</v>
      </c>
      <c r="C13" s="3" t="s">
        <v>16</v>
      </c>
      <c r="D13" s="3" t="s">
        <v>23</v>
      </c>
      <c r="E13" s="3">
        <v>64</v>
      </c>
      <c r="F13" s="23"/>
      <c r="G13" s="2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11535</v>
      </c>
      <c r="B14" s="10">
        <v>265153</v>
      </c>
      <c r="C14" s="3" t="s">
        <v>16</v>
      </c>
      <c r="D14" s="3" t="s">
        <v>24</v>
      </c>
      <c r="E14" s="3">
        <v>52</v>
      </c>
      <c r="F14" s="23"/>
      <c r="G14" s="2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11535</v>
      </c>
      <c r="B15" s="10">
        <v>265154</v>
      </c>
      <c r="C15" s="3" t="s">
        <v>16</v>
      </c>
      <c r="D15" s="3" t="s">
        <v>25</v>
      </c>
      <c r="E15" s="3">
        <v>20</v>
      </c>
      <c r="F15" s="23"/>
      <c r="G15" s="2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10">
        <v>11535</v>
      </c>
      <c r="B16" s="10">
        <v>100321</v>
      </c>
      <c r="C16" s="11" t="s">
        <v>26</v>
      </c>
      <c r="D16" s="11" t="s">
        <v>27</v>
      </c>
      <c r="E16" s="11">
        <v>-100</v>
      </c>
      <c r="F16" s="23"/>
      <c r="G16" s="23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8">
      <c r="A17" s="10">
        <v>11535</v>
      </c>
      <c r="B17" s="10">
        <v>265156</v>
      </c>
      <c r="C17" s="11" t="s">
        <v>26</v>
      </c>
      <c r="D17" s="11" t="s">
        <v>28</v>
      </c>
      <c r="E17" s="11">
        <v>-10</v>
      </c>
      <c r="F17" s="23"/>
      <c r="G17" s="23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28">
      <c r="A18" s="10">
        <v>11535</v>
      </c>
      <c r="B18" s="10">
        <v>265155</v>
      </c>
      <c r="C18" s="11" t="s">
        <v>26</v>
      </c>
      <c r="D18" s="11" t="s">
        <v>29</v>
      </c>
      <c r="E18" s="11">
        <v>-50</v>
      </c>
      <c r="F18" s="23"/>
      <c r="G18" s="23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28">
      <c r="A19" s="10">
        <v>11535</v>
      </c>
      <c r="B19" s="10">
        <v>100322</v>
      </c>
      <c r="C19" s="11" t="s">
        <v>26</v>
      </c>
      <c r="D19" s="11" t="s">
        <v>30</v>
      </c>
      <c r="E19" s="11">
        <v>-200</v>
      </c>
      <c r="F19" s="23"/>
      <c r="G19" s="23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31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32</v>
      </c>
      <c r="F22" s="13">
        <f>SUM($F$7:$F$19)</f>
        <v>0</v>
      </c>
      <c r="G22" s="13">
        <f>SUM($G$7:$G$19)</f>
        <v>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D23" t="s">
        <v>33</v>
      </c>
      <c r="E23" t="s">
        <v>34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35</v>
      </c>
      <c r="D24" s="14">
        <f>LARGE($F$22:$G$22,1)</f>
        <v>0</v>
      </c>
      <c r="E24">
        <f>INDEX($F$6:$G$6,MATCH($D$24,$F$22:$G$22,0))</f>
        <v>9274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36</v>
      </c>
      <c r="D25" s="15">
        <f>LARGE($F$22:$G$22,2)</f>
        <v>0</v>
      </c>
      <c r="E25">
        <f>INDEX($F$6:$G$6,MATCH($D$25,$F$22:$G$22,0))</f>
        <v>9274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37</v>
      </c>
      <c r="D26" s="16" t="e">
        <f>LARGE($F$22:$G$22,3)</f>
        <v>#NUM!</v>
      </c>
      <c r="E26" t="e">
        <f>INDEX($F$6:$G$6,MATCH($D$26,$F$22:$G$22,0))</f>
        <v>#NUM!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C27" t="s">
        <v>38</v>
      </c>
      <c r="D27" s="17" t="e">
        <f>LARGE($F$22:$G$22,4)</f>
        <v>#NUM!</v>
      </c>
      <c r="E27" t="e">
        <f>INDEX($F$6:$G$6,MATCH($D$27,$F$22:$G$22,0))</f>
        <v>#NUM!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39</v>
      </c>
      <c r="D28" s="18" t="e">
        <f>LARGE($F$22:$G$22,5)</f>
        <v>#NUM!</v>
      </c>
      <c r="E28" t="e">
        <f>INDEX($F$6:$G$6,MATCH($D$28,$F$22:$G$22,0))</f>
        <v>#NUM!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30" priority="1" stopIfTrue="1" operator="greaterThan">
      <formula>$E$7</formula>
    </cfRule>
    <cfRule type="cellIs" dxfId="29" priority="2" stopIfTrue="1" operator="equal">
      <formula>""</formula>
    </cfRule>
  </conditionalFormatting>
  <conditionalFormatting sqref="E8">
    <cfRule type="cellIs" dxfId="28" priority="3" stopIfTrue="1" operator="greaterThan">
      <formula>$E$8</formula>
    </cfRule>
    <cfRule type="cellIs" dxfId="27" priority="4" stopIfTrue="1" operator="equal">
      <formula>""</formula>
    </cfRule>
  </conditionalFormatting>
  <conditionalFormatting sqref="E9">
    <cfRule type="cellIs" dxfId="26" priority="5" stopIfTrue="1" operator="greaterThan">
      <formula>$E$9</formula>
    </cfRule>
    <cfRule type="cellIs" dxfId="25" priority="6" stopIfTrue="1" operator="equal">
      <formula>""</formula>
    </cfRule>
  </conditionalFormatting>
  <conditionalFormatting sqref="E10">
    <cfRule type="cellIs" dxfId="24" priority="7" stopIfTrue="1" operator="greaterThan">
      <formula>$E$10</formula>
    </cfRule>
    <cfRule type="cellIs" dxfId="23" priority="8" stopIfTrue="1" operator="equal">
      <formula>""</formula>
    </cfRule>
  </conditionalFormatting>
  <conditionalFormatting sqref="E11">
    <cfRule type="cellIs" dxfId="22" priority="9" stopIfTrue="1" operator="greaterThan">
      <formula>$E$11</formula>
    </cfRule>
    <cfRule type="cellIs" dxfId="21" priority="10" stopIfTrue="1" operator="equal">
      <formula>""</formula>
    </cfRule>
  </conditionalFormatting>
  <conditionalFormatting sqref="E12">
    <cfRule type="cellIs" dxfId="20" priority="11" stopIfTrue="1" operator="greaterThan">
      <formula>$E$12</formula>
    </cfRule>
    <cfRule type="cellIs" dxfId="19" priority="12" stopIfTrue="1" operator="equal">
      <formula>""</formula>
    </cfRule>
  </conditionalFormatting>
  <conditionalFormatting sqref="E13">
    <cfRule type="cellIs" dxfId="18" priority="13" stopIfTrue="1" operator="greaterThan">
      <formula>$E$13</formula>
    </cfRule>
    <cfRule type="cellIs" dxfId="17" priority="14" stopIfTrue="1" operator="equal">
      <formula>""</formula>
    </cfRule>
  </conditionalFormatting>
  <conditionalFormatting sqref="E14">
    <cfRule type="cellIs" dxfId="16" priority="15" stopIfTrue="1" operator="greaterThan">
      <formula>$E$14</formula>
    </cfRule>
    <cfRule type="cellIs" dxfId="15" priority="16" stopIfTrue="1" operator="equal">
      <formula>""</formula>
    </cfRule>
  </conditionalFormatting>
  <conditionalFormatting sqref="E15">
    <cfRule type="cellIs" dxfId="14" priority="17" stopIfTrue="1" operator="greaterThan">
      <formula>$E$15</formula>
    </cfRule>
    <cfRule type="cellIs" dxfId="13" priority="18" stopIfTrue="1" operator="equal">
      <formula>""</formula>
    </cfRule>
  </conditionalFormatting>
  <conditionalFormatting sqref="E16">
    <cfRule type="cellIs" dxfId="12" priority="19" stopIfTrue="1" operator="lessThan">
      <formula>$E$16</formula>
    </cfRule>
    <cfRule type="cellIs" dxfId="11" priority="20" stopIfTrue="1" operator="greaterThan">
      <formula>0</formula>
    </cfRule>
  </conditionalFormatting>
  <conditionalFormatting sqref="E17">
    <cfRule type="cellIs" dxfId="10" priority="21" stopIfTrue="1" operator="lessThan">
      <formula>$E$17</formula>
    </cfRule>
    <cfRule type="cellIs" dxfId="9" priority="22" stopIfTrue="1" operator="greaterThan">
      <formula>0</formula>
    </cfRule>
  </conditionalFormatting>
  <conditionalFormatting sqref="E18">
    <cfRule type="cellIs" dxfId="8" priority="23" stopIfTrue="1" operator="lessThan">
      <formula>$E$18</formula>
    </cfRule>
    <cfRule type="cellIs" dxfId="7" priority="24" stopIfTrue="1" operator="greaterThan">
      <formula>0</formula>
    </cfRule>
  </conditionalFormatting>
  <conditionalFormatting sqref="E19">
    <cfRule type="cellIs" dxfId="6" priority="25" stopIfTrue="1" operator="lessThan">
      <formula>$E$19</formula>
    </cfRule>
    <cfRule type="cellIs" dxfId="5" priority="26" stopIfTrue="1" operator="greaterThan">
      <formula>0</formula>
    </cfRule>
  </conditionalFormatting>
  <conditionalFormatting sqref="C22:G22">
    <cfRule type="cellIs" dxfId="4" priority="27" stopIfTrue="1" operator="equal">
      <formula>$D$24</formula>
    </cfRule>
    <cfRule type="cellIs" dxfId="3" priority="28" stopIfTrue="1" operator="equal">
      <formula>$D$25</formula>
    </cfRule>
    <cfRule type="cellIs" dxfId="2" priority="29" stopIfTrue="1" operator="equal">
      <formula>$D$26</formula>
    </cfRule>
    <cfRule type="cellIs" dxfId="1" priority="30" stopIfTrue="1" operator="equal">
      <formula>$D$27</formula>
    </cfRule>
    <cfRule type="cellIs" dxfId="0" priority="31" stopIfTrue="1" operator="equal">
      <formula>$D$28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Manager/>
  <Company>Enterprise Development Group, Inc.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revision/>
  <dcterms:created xsi:type="dcterms:W3CDTF">2002-05-15T02:32:49Z</dcterms:created>
  <dcterms:modified xsi:type="dcterms:W3CDTF">2016-04-27T22:49:48Z</dcterms:modified>
  <cp:category/>
  <cp:contentStatus/>
</cp:coreProperties>
</file>