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6420" windowHeight="131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7" i="8"/>
  <c r="J17"/>
  <c r="I17"/>
  <c r="H17"/>
  <c r="G17"/>
  <c r="F17"/>
  <c r="E16"/>
  <c r="K17" i="7"/>
  <c r="J17"/>
  <c r="I17"/>
  <c r="H17"/>
  <c r="G17"/>
  <c r="F17"/>
  <c r="E16"/>
  <c r="K17" i="6"/>
  <c r="J17"/>
  <c r="I17"/>
  <c r="H17"/>
  <c r="G17"/>
  <c r="F17"/>
  <c r="E16"/>
  <c r="K17" i="5"/>
  <c r="J17"/>
  <c r="I17"/>
  <c r="H17"/>
  <c r="G17"/>
  <c r="F17"/>
  <c r="E16"/>
  <c r="K17" i="4"/>
  <c r="J17"/>
  <c r="I17"/>
  <c r="H17"/>
  <c r="G17"/>
  <c r="F17"/>
  <c r="E16"/>
  <c r="E16" i="9"/>
  <c r="K17"/>
  <c r="J17"/>
  <c r="I17"/>
  <c r="H17"/>
  <c r="G17"/>
  <c r="F17"/>
  <c r="D21"/>
  <c r="E21"/>
  <c r="D20"/>
  <c r="E20"/>
  <c r="D19"/>
  <c r="E19"/>
  <c r="F7" i="1"/>
  <c r="F8"/>
  <c r="F9"/>
  <c r="F10"/>
  <c r="F11"/>
  <c r="F12"/>
  <c r="F13"/>
  <c r="F14"/>
  <c r="F17"/>
  <c r="G7"/>
  <c r="G8"/>
  <c r="G9"/>
  <c r="G10"/>
  <c r="G11"/>
  <c r="G12"/>
  <c r="G13"/>
  <c r="G14"/>
  <c r="G17"/>
  <c r="H7"/>
  <c r="H8"/>
  <c r="H9"/>
  <c r="H10"/>
  <c r="H11"/>
  <c r="H12"/>
  <c r="H13"/>
  <c r="H14"/>
  <c r="H17"/>
  <c r="I7"/>
  <c r="I8"/>
  <c r="I9"/>
  <c r="I10"/>
  <c r="I11"/>
  <c r="I12"/>
  <c r="I13"/>
  <c r="I14"/>
  <c r="I17"/>
  <c r="J7"/>
  <c r="J8"/>
  <c r="J9"/>
  <c r="J10"/>
  <c r="J11"/>
  <c r="J12"/>
  <c r="J13"/>
  <c r="J14"/>
  <c r="J17"/>
  <c r="K7"/>
  <c r="K8"/>
  <c r="K9"/>
  <c r="K10"/>
  <c r="K11"/>
  <c r="K12"/>
  <c r="K13"/>
  <c r="K14"/>
  <c r="K17"/>
  <c r="D23"/>
  <c r="E23"/>
  <c r="D22"/>
  <c r="E22"/>
  <c r="D21"/>
  <c r="E21"/>
  <c r="E16"/>
  <c r="D20"/>
  <c r="E20"/>
  <c r="D19"/>
  <c r="E19"/>
</calcChain>
</file>

<file path=xl/sharedStrings.xml><?xml version="1.0" encoding="utf-8"?>
<sst xmlns="http://schemas.openxmlformats.org/spreadsheetml/2006/main" count="255" uniqueCount="36">
  <si>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</si>
  <si>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</si>
  <si>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</si>
  <si>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</si>
  <si>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</si>
  <si>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</si>
  <si>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</si>
  <si>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</si>
  <si>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</si>
  <si>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</si>
  <si>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</si>
  <si>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</si>
  <si>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CNC Milling Specialist</t>
  </si>
  <si>
    <t>P</t>
  </si>
  <si>
    <t>Standard</t>
  </si>
  <si>
    <t>CNC Milling Programming Skills</t>
  </si>
  <si>
    <t>CNC Milling Theory Exam</t>
  </si>
  <si>
    <t>Metrology Exam</t>
  </si>
  <si>
    <t>Penalty</t>
  </si>
  <si>
    <t>Resume Penalty</t>
  </si>
  <si>
    <t>Clothing</t>
  </si>
  <si>
    <t>Trigonometry Penalty</t>
  </si>
  <si>
    <t>Use of Material</t>
  </si>
  <si>
    <t>Work station dirty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</si>
  <si>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</si>
  <si>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</si>
  <si>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</si>
  <si>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</si>
  <si>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</si>
  <si>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</si>
  <si>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</si>
  <si>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</si>
  <si>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</si>
  <si>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</si>
  <si>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Fourth Place:</t>
    <phoneticPr fontId="0" type="noConversion"/>
  </si>
  <si>
    <t>Fifth Place:</t>
    <phoneticPr fontId="0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</si>
</sst>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.000_);_(* \(#,##0.000\);_(* &quot;-&quot;???_);_(@_)"/>
    <numFmt numFmtId="169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8" fontId="0" fillId="0" borderId="0" xfId="1" applyNumberFormat="1" applyFont="1" applyProtection="1">
      <protection locked="0"/>
    </xf>
    <xf numFmtId="168" fontId="0" fillId="0" borderId="0" xfId="1" applyNumberFormat="1" applyFont="1"/>
    <xf numFmtId="168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8" fontId="0" fillId="2" borderId="0" xfId="1" applyNumberFormat="1" applyFont="1" applyFill="1" applyProtection="1">
      <protection locked="0"/>
    </xf>
    <xf numFmtId="168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9" fontId="0" fillId="0" borderId="0" xfId="1" applyNumberFormat="1" applyFont="1" applyProtection="1"/>
    <xf numFmtId="169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33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="http://schemas.openxmlformats.org/drawingml/2006/main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="http://schemas.openxmlformats.org/drawingml/2006/main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E24" sqref="E24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32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5018</v>
      </c>
      <c r="G6" s="1">
        <v>5019</v>
      </c>
      <c r="H6" s="1">
        <v>5066</v>
      </c>
      <c r="I6" s="1">
        <v>5176</v>
      </c>
      <c r="J6" s="1">
        <v>5444</v>
      </c>
      <c r="K6" s="1">
        <v>5447</v>
      </c>
    </row>
    <row r="7" spans="1:69">
      <c r="A7" s="10">
        <v>11542</v>
      </c>
      <c r="B7" s="10">
        <v>737178</v>
      </c>
      <c r="C7" s="9" t="s">
        <v>14</v>
      </c>
      <c r="D7" s="3" t="s">
        <v>15</v>
      </c>
      <c r="E7" s="3">
        <v>600</v>
      </c>
      <c r="F7" s="18">
        <f>IF(ISERROR(AVERAGE(Judge1:Judge5!F7))," ", AVERAGE(Judge1:Judge5!F7))</f>
        <v>210</v>
      </c>
      <c r="G7" s="18">
        <f>IF(ISERROR(AVERAGE(Judge1:Judge5!G7))," ", AVERAGE(Judge1:Judge5!G7))</f>
        <v>280</v>
      </c>
      <c r="H7" s="18">
        <f>IF(ISERROR(AVERAGE(Judge1:Judge5!H7))," ", AVERAGE(Judge1:Judge5!H7))</f>
        <v>120</v>
      </c>
      <c r="I7" s="18">
        <f>IF(ISERROR(AVERAGE(Judge1:Judge5!I7))," ", AVERAGE(Judge1:Judge5!I7))</f>
        <v>300</v>
      </c>
      <c r="J7" s="18">
        <f>IF(ISERROR(AVERAGE(Judge1:Judge5!J7))," ", AVERAGE(Judge1:Judge5!J7))</f>
        <v>150</v>
      </c>
      <c r="K7" s="18">
        <f>IF(ISERROR(AVERAGE(Judge1:Judge5!K7))," ", AVERAGE(Judge1:Judge5!K7))</f>
        <v>80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11542</v>
      </c>
      <c r="B8" s="10">
        <v>737179</v>
      </c>
      <c r="C8" s="3" t="s">
        <v>14</v>
      </c>
      <c r="D8" s="3" t="s">
        <v>16</v>
      </c>
      <c r="E8" s="3">
        <v>300</v>
      </c>
      <c r="F8" s="18">
        <f>IF(ISERROR(AVERAGE(Judge1:Judge5!F8))," ", AVERAGE(Judge1:Judge5!F8))</f>
        <v>267</v>
      </c>
      <c r="G8" s="18">
        <f>IF(ISERROR(AVERAGE(Judge1:Judge5!G8))," ", AVERAGE(Judge1:Judge5!G8))</f>
        <v>261</v>
      </c>
      <c r="H8" s="18">
        <f>IF(ISERROR(AVERAGE(Judge1:Judge5!H8))," ", AVERAGE(Judge1:Judge5!H8))</f>
        <v>252</v>
      </c>
      <c r="I8" s="18">
        <f>IF(ISERROR(AVERAGE(Judge1:Judge5!I8))," ", AVERAGE(Judge1:Judge5!I8))</f>
        <v>276</v>
      </c>
      <c r="J8" s="18">
        <f>IF(ISERROR(AVERAGE(Judge1:Judge5!J8))," ", AVERAGE(Judge1:Judge5!J8))</f>
        <v>222</v>
      </c>
      <c r="K8" s="18">
        <f>IF(ISERROR(AVERAGE(Judge1:Judge5!K8))," ", AVERAGE(Judge1:Judge5!K8))</f>
        <v>222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11542</v>
      </c>
      <c r="B9" s="10">
        <v>737183</v>
      </c>
      <c r="C9" s="3" t="s">
        <v>14</v>
      </c>
      <c r="D9" s="3" t="s">
        <v>17</v>
      </c>
      <c r="E9" s="3">
        <v>100</v>
      </c>
      <c r="F9" s="18">
        <f>IF(ISERROR(AVERAGE(Judge1:Judge5!F9))," ", AVERAGE(Judge1:Judge5!F9))</f>
        <v>87</v>
      </c>
      <c r="G9" s="18">
        <f>IF(ISERROR(AVERAGE(Judge1:Judge5!G9))," ", AVERAGE(Judge1:Judge5!G9))</f>
        <v>60</v>
      </c>
      <c r="H9" s="18">
        <f>IF(ISERROR(AVERAGE(Judge1:Judge5!H9))," ", AVERAGE(Judge1:Judge5!H9))</f>
        <v>53</v>
      </c>
      <c r="I9" s="18">
        <f>IF(ISERROR(AVERAGE(Judge1:Judge5!I9))," ", AVERAGE(Judge1:Judge5!I9))</f>
        <v>60</v>
      </c>
      <c r="J9" s="18">
        <f>IF(ISERROR(AVERAGE(Judge1:Judge5!J9))," ", AVERAGE(Judge1:Judge5!J9))</f>
        <v>46</v>
      </c>
      <c r="K9" s="18">
        <f>IF(ISERROR(AVERAGE(Judge1:Judge5!K9))," ", AVERAGE(Judge1:Judge5!K9))</f>
        <v>53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11542</v>
      </c>
      <c r="B10" s="10">
        <v>737181</v>
      </c>
      <c r="C10" s="11" t="s">
        <v>18</v>
      </c>
      <c r="D10" s="11" t="s">
        <v>19</v>
      </c>
      <c r="E10" s="11">
        <v>-10</v>
      </c>
      <c r="F10" s="19" t="str">
        <f>IF(ISERROR(AVERAGE(Judge1:Judge5!F10))," ", AVERAGE(Judge1:Judge5!F10))</f>
        <v xml:space="preserve"> </v>
      </c>
      <c r="G10" s="19" t="str">
        <f>IF(ISERROR(AVERAGE(Judge1:Judge5!G10))," ", AVERAGE(Judge1:Judge5!G10))</f>
        <v xml:space="preserve"> </v>
      </c>
      <c r="H10" s="19" t="str">
        <f>IF(ISERROR(AVERAGE(Judge1:Judge5!H10))," ", AVERAGE(Judge1:Judge5!H10))</f>
        <v xml:space="preserve"> </v>
      </c>
      <c r="I10" s="19" t="str">
        <f>IF(ISERROR(AVERAGE(Judge1:Judge5!I10))," ", AVERAGE(Judge1:Judge5!I10))</f>
        <v xml:space="preserve"> </v>
      </c>
      <c r="J10" s="19" t="str">
        <f>IF(ISERROR(AVERAGE(Judge1:Judge5!J10))," ", AVERAGE(Judge1:Judge5!J10))</f>
        <v xml:space="preserve"> </v>
      </c>
      <c r="K10" s="19" t="str">
        <f>IF(ISERROR(AVERAGE(Judge1:Judge5!K10))," ", AVERAGE(Judge1:Judge5!K10))</f>
        <v xml:space="preserve"> </v>
      </c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11542</v>
      </c>
      <c r="B11" s="10">
        <v>737180</v>
      </c>
      <c r="C11" s="11" t="s">
        <v>18</v>
      </c>
      <c r="D11" s="11" t="s">
        <v>20</v>
      </c>
      <c r="E11" s="11">
        <v>-50</v>
      </c>
      <c r="F11" s="19" t="str">
        <f>IF(ISERROR(AVERAGE(Judge1:Judge5!F11))," ", AVERAGE(Judge1:Judge5!F11))</f>
        <v xml:space="preserve"> </v>
      </c>
      <c r="G11" s="19" t="str">
        <f>IF(ISERROR(AVERAGE(Judge1:Judge5!G11))," ", AVERAGE(Judge1:Judge5!G11))</f>
        <v xml:space="preserve"> </v>
      </c>
      <c r="H11" s="19" t="str">
        <f>IF(ISERROR(AVERAGE(Judge1:Judge5!H11))," ", AVERAGE(Judge1:Judge5!H11))</f>
        <v xml:space="preserve"> </v>
      </c>
      <c r="I11" s="19" t="str">
        <f>IF(ISERROR(AVERAGE(Judge1:Judge5!I11))," ", AVERAGE(Judge1:Judge5!I11))</f>
        <v xml:space="preserve"> </v>
      </c>
      <c r="J11" s="19" t="str">
        <f>IF(ISERROR(AVERAGE(Judge1:Judge5!J11))," ", AVERAGE(Judge1:Judge5!J11))</f>
        <v xml:space="preserve"> </v>
      </c>
      <c r="K11" s="19" t="str">
        <f>IF(ISERROR(AVERAGE(Judge1:Judge5!K11))," ", AVERAGE(Judge1:Judge5!K11))</f>
        <v xml:space="preserve"> </v>
      </c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11542</v>
      </c>
      <c r="B12" s="10">
        <v>737184</v>
      </c>
      <c r="C12" s="11" t="s">
        <v>18</v>
      </c>
      <c r="D12" s="11" t="s">
        <v>21</v>
      </c>
      <c r="E12" s="11">
        <v>-50</v>
      </c>
      <c r="F12" s="19" t="str">
        <f>IF(ISERROR(AVERAGE(Judge1:Judge5!F12))," ", AVERAGE(Judge1:Judge5!F12))</f>
        <v xml:space="preserve"> </v>
      </c>
      <c r="G12" s="19" t="str">
        <f>IF(ISERROR(AVERAGE(Judge1:Judge5!G12))," ", AVERAGE(Judge1:Judge5!G12))</f>
        <v xml:space="preserve"> </v>
      </c>
      <c r="H12" s="19" t="str">
        <f>IF(ISERROR(AVERAGE(Judge1:Judge5!H12))," ", AVERAGE(Judge1:Judge5!H12))</f>
        <v xml:space="preserve"> </v>
      </c>
      <c r="I12" s="19" t="str">
        <f>IF(ISERROR(AVERAGE(Judge1:Judge5!I12))," ", AVERAGE(Judge1:Judge5!I12))</f>
        <v xml:space="preserve"> </v>
      </c>
      <c r="J12" s="19" t="str">
        <f>IF(ISERROR(AVERAGE(Judge1:Judge5!J12))," ", AVERAGE(Judge1:Judge5!J12))</f>
        <v xml:space="preserve"> </v>
      </c>
      <c r="K12" s="19" t="str">
        <f>IF(ISERROR(AVERAGE(Judge1:Judge5!K12))," ", AVERAGE(Judge1:Judge5!K12))</f>
        <v xml:space="preserve"> </v>
      </c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11542</v>
      </c>
      <c r="B13" s="10">
        <v>737185</v>
      </c>
      <c r="C13" s="11" t="s">
        <v>18</v>
      </c>
      <c r="D13" s="11" t="s">
        <v>22</v>
      </c>
      <c r="E13" s="11">
        <v>-50</v>
      </c>
      <c r="F13" s="19" t="str">
        <f>IF(ISERROR(AVERAGE(Judge1:Judge5!F13))," ", AVERAGE(Judge1:Judge5!F13))</f>
        <v xml:space="preserve"> </v>
      </c>
      <c r="G13" s="19" t="str">
        <f>IF(ISERROR(AVERAGE(Judge1:Judge5!G13))," ", AVERAGE(Judge1:Judge5!G13))</f>
        <v xml:space="preserve"> </v>
      </c>
      <c r="H13" s="19" t="str">
        <f>IF(ISERROR(AVERAGE(Judge1:Judge5!H13))," ", AVERAGE(Judge1:Judge5!H13))</f>
        <v xml:space="preserve"> </v>
      </c>
      <c r="I13" s="19" t="str">
        <f>IF(ISERROR(AVERAGE(Judge1:Judge5!I13))," ", AVERAGE(Judge1:Judge5!I13))</f>
        <v xml:space="preserve"> </v>
      </c>
      <c r="J13" s="19" t="str">
        <f>IF(ISERROR(AVERAGE(Judge1:Judge5!J13))," ", AVERAGE(Judge1:Judge5!J13))</f>
        <v xml:space="preserve"> </v>
      </c>
      <c r="K13" s="19" t="str">
        <f>IF(ISERROR(AVERAGE(Judge1:Judge5!K13))," ", AVERAGE(Judge1:Judge5!K13))</f>
        <v xml:space="preserve"> </v>
      </c>
      <c r="L13" s="1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11542</v>
      </c>
      <c r="B14" s="10">
        <v>737186</v>
      </c>
      <c r="C14" s="11" t="s">
        <v>18</v>
      </c>
      <c r="D14" s="11" t="s">
        <v>23</v>
      </c>
      <c r="E14" s="11">
        <v>-50</v>
      </c>
      <c r="F14" s="19" t="str">
        <f>IF(ISERROR(AVERAGE(Judge1:Judge5!F14))," ", AVERAGE(Judge1:Judge5!F14))</f>
        <v xml:space="preserve"> </v>
      </c>
      <c r="G14" s="19" t="str">
        <f>IF(ISERROR(AVERAGE(Judge1:Judge5!G14))," ", AVERAGE(Judge1:Judge5!G14))</f>
        <v xml:space="preserve"> </v>
      </c>
      <c r="H14" s="19" t="str">
        <f>IF(ISERROR(AVERAGE(Judge1:Judge5!H14))," ", AVERAGE(Judge1:Judge5!H14))</f>
        <v xml:space="preserve"> </v>
      </c>
      <c r="I14" s="19" t="str">
        <f>IF(ISERROR(AVERAGE(Judge1:Judge5!I14))," ", AVERAGE(Judge1:Judge5!I14))</f>
        <v xml:space="preserve"> </v>
      </c>
      <c r="J14" s="19" t="str">
        <f>IF(ISERROR(AVERAGE(Judge1:Judge5!J14))," ", AVERAGE(Judge1:Judge5!J14))</f>
        <v xml:space="preserve"> </v>
      </c>
      <c r="K14" s="19" t="str">
        <f>IF(ISERROR(AVERAGE(Judge1:Judge5!K14))," ", AVERAGE(Judge1:Judge5!K14))</f>
        <v xml:space="preserve"> </v>
      </c>
      <c r="L14" s="1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F17" s="13">
        <f>SUM($F$7:$F$14)</f>
        <v>564</v>
      </c>
      <c r="G17" s="13">
        <f>SUM($G$7:$G$14)</f>
        <v>601</v>
      </c>
      <c r="H17" s="13">
        <f>SUM($H$7:$H$14)</f>
        <v>425</v>
      </c>
      <c r="I17" s="13">
        <f>SUM($I$7:$I$14)</f>
        <v>636</v>
      </c>
      <c r="J17" s="13">
        <f>SUM($J$7:$J$14)</f>
        <v>418</v>
      </c>
      <c r="K17" s="13">
        <f>SUM($K$7:$K$14)</f>
        <v>355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26</v>
      </c>
      <c r="D19" s="14">
        <f>LARGE($F$17:$K$17,1)</f>
        <v>636</v>
      </c>
      <c r="E19">
        <f>INDEX($F$6:$K$6,MATCH($D$19,$F$17:$K$17,0))</f>
        <v>5176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5">
        <f>LARGE($F$17:$K$17,2)</f>
        <v>601</v>
      </c>
      <c r="E20">
        <f>INDEX($F$6:$K$6,MATCH($D$20,$F$17:$K$17,0))</f>
        <v>5019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6">
        <f>LARGE($F$17:$K$17,3)</f>
        <v>564</v>
      </c>
      <c r="E21">
        <f>INDEX($F$6:$K$6,MATCH($D$21,$F$17:$K$17,0))</f>
        <v>5018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C22" t="s">
        <v>34</v>
      </c>
      <c r="D22">
        <f>LARGE($F$17:$K$17,4)</f>
        <v>425</v>
      </c>
      <c r="E22">
        <f>INDEX($F$6:$K$6,MATCH($D$22,$F$17:$K$17,0))</f>
        <v>5066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C23" t="s">
        <v>35</v>
      </c>
      <c r="D23">
        <f>LARGE($F$17:$K$17,5)</f>
        <v>418</v>
      </c>
      <c r="E23">
        <f>INDEX($F$6:$K$6,MATCH($D$23,$F$17:$K$17,0))</f>
        <v>5444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0" type="noConversion"/>
  <conditionalFormatting sqref="E7:K7">
    <cfRule type="cellIs" dxfId="132" priority="1" stopIfTrue="1" operator="greaterThan">
      <formula>$E$7</formula>
    </cfRule>
    <cfRule type="cellIs" dxfId="131" priority="2" stopIfTrue="1" operator="equal">
      <formula>""</formula>
    </cfRule>
  </conditionalFormatting>
  <conditionalFormatting sqref="E8:K8">
    <cfRule type="cellIs" dxfId="130" priority="3" stopIfTrue="1" operator="greaterThan">
      <formula>$E$8</formula>
    </cfRule>
    <cfRule type="cellIs" dxfId="129" priority="4" stopIfTrue="1" operator="equal">
      <formula>""</formula>
    </cfRule>
  </conditionalFormatting>
  <conditionalFormatting sqref="E9:K9">
    <cfRule type="cellIs" dxfId="128" priority="5" stopIfTrue="1" operator="greaterThan">
      <formula>$E$9</formula>
    </cfRule>
    <cfRule type="cellIs" dxfId="127" priority="6" stopIfTrue="1" operator="equal">
      <formula>""</formula>
    </cfRule>
  </conditionalFormatting>
  <conditionalFormatting sqref="E10:K10">
    <cfRule type="cellIs" dxfId="126" priority="7" stopIfTrue="1" operator="lessThan">
      <formula>$E$10</formula>
    </cfRule>
    <cfRule type="cellIs" dxfId="125" priority="8" stopIfTrue="1" operator="greaterThan">
      <formula>0</formula>
    </cfRule>
  </conditionalFormatting>
  <conditionalFormatting sqref="E11:K11">
    <cfRule type="cellIs" dxfId="124" priority="9" stopIfTrue="1" operator="lessThan">
      <formula>$E$11</formula>
    </cfRule>
    <cfRule type="cellIs" dxfId="123" priority="10" stopIfTrue="1" operator="greaterThan">
      <formula>0</formula>
    </cfRule>
  </conditionalFormatting>
  <conditionalFormatting sqref="E12:K12">
    <cfRule type="cellIs" dxfId="122" priority="11" stopIfTrue="1" operator="lessThan">
      <formula>$E$12</formula>
    </cfRule>
    <cfRule type="cellIs" dxfId="121" priority="12" stopIfTrue="1" operator="greaterThan">
      <formula>0</formula>
    </cfRule>
  </conditionalFormatting>
  <conditionalFormatting sqref="E13:K13">
    <cfRule type="cellIs" dxfId="120" priority="13" stopIfTrue="1" operator="lessThan">
      <formula>$E$13</formula>
    </cfRule>
    <cfRule type="cellIs" dxfId="119" priority="14" stopIfTrue="1" operator="greaterThan">
      <formula>0</formula>
    </cfRule>
  </conditionalFormatting>
  <conditionalFormatting sqref="E14:K14">
    <cfRule type="cellIs" dxfId="118" priority="15" stopIfTrue="1" operator="lessThan">
      <formula>$E$14</formula>
    </cfRule>
    <cfRule type="cellIs" dxfId="117" priority="16" stopIfTrue="1" operator="greaterThan">
      <formula>0</formula>
    </cfRule>
  </conditionalFormatting>
  <conditionalFormatting sqref="C17:K17">
    <cfRule type="cellIs" dxfId="116" priority="17" stopIfTrue="1" operator="equal">
      <formula>$D$19</formula>
    </cfRule>
    <cfRule type="cellIs" dxfId="115" priority="18" stopIfTrue="1" operator="equal">
      <formula>$D$20</formula>
    </cfRule>
    <cfRule type="cellIs" dxfId="114" priority="19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27" sqref="J2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5018</v>
      </c>
      <c r="G6" s="1">
        <v>5019</v>
      </c>
      <c r="H6" s="1">
        <v>5066</v>
      </c>
      <c r="I6" s="1">
        <v>5176</v>
      </c>
      <c r="J6" s="1">
        <v>5444</v>
      </c>
      <c r="K6" s="1">
        <v>5447</v>
      </c>
    </row>
    <row r="7" spans="1:69">
      <c r="A7" s="10">
        <v>11542</v>
      </c>
      <c r="B7" s="10">
        <v>737178</v>
      </c>
      <c r="C7" s="9" t="s">
        <v>14</v>
      </c>
      <c r="D7" s="3" t="s">
        <v>15</v>
      </c>
      <c r="E7" s="3">
        <v>600</v>
      </c>
      <c r="F7" s="5">
        <v>210</v>
      </c>
      <c r="G7" s="5">
        <v>280</v>
      </c>
      <c r="H7" s="5">
        <v>120</v>
      </c>
      <c r="I7" s="5">
        <v>300</v>
      </c>
      <c r="J7" s="5">
        <v>150</v>
      </c>
      <c r="K7" s="5">
        <v>80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11542</v>
      </c>
      <c r="B8" s="10">
        <v>737179</v>
      </c>
      <c r="C8" s="3" t="s">
        <v>14</v>
      </c>
      <c r="D8" s="3" t="s">
        <v>16</v>
      </c>
      <c r="E8" s="3">
        <v>300</v>
      </c>
      <c r="F8" s="5">
        <v>267</v>
      </c>
      <c r="G8" s="5">
        <v>261</v>
      </c>
      <c r="H8" s="5">
        <v>252</v>
      </c>
      <c r="I8" s="5">
        <v>276</v>
      </c>
      <c r="J8" s="5">
        <v>222</v>
      </c>
      <c r="K8" s="5">
        <v>222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11542</v>
      </c>
      <c r="B9" s="10">
        <v>737183</v>
      </c>
      <c r="C9" s="3" t="s">
        <v>14</v>
      </c>
      <c r="D9" s="3" t="s">
        <v>17</v>
      </c>
      <c r="E9" s="3">
        <v>100</v>
      </c>
      <c r="F9" s="5">
        <v>87</v>
      </c>
      <c r="G9" s="5">
        <v>60</v>
      </c>
      <c r="H9" s="5">
        <v>53</v>
      </c>
      <c r="I9" s="5">
        <v>60</v>
      </c>
      <c r="J9" s="5">
        <v>46</v>
      </c>
      <c r="K9" s="5">
        <v>53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11542</v>
      </c>
      <c r="B10" s="10">
        <v>737181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11542</v>
      </c>
      <c r="B11" s="10">
        <v>737180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11542</v>
      </c>
      <c r="B12" s="10">
        <v>737184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11542</v>
      </c>
      <c r="B13" s="10">
        <v>737185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11542</v>
      </c>
      <c r="B14" s="10">
        <v>737186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F17" s="13">
        <f>SUM($F$7:$F$14)</f>
        <v>564</v>
      </c>
      <c r="G17" s="13">
        <f>SUM($G$7:$G$14)</f>
        <v>601</v>
      </c>
      <c r="H17" s="13">
        <f>SUM($H$7:$H$14)</f>
        <v>425</v>
      </c>
      <c r="I17" s="13">
        <f>SUM($I$7:$I$14)</f>
        <v>636</v>
      </c>
      <c r="J17" s="13">
        <f>SUM($J$7:$J$14)</f>
        <v>418</v>
      </c>
      <c r="K17" s="13">
        <f>SUM($K$7:$K$14)</f>
        <v>355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113" priority="1" stopIfTrue="1" operator="greaterThan">
      <formula>$E$7</formula>
    </cfRule>
    <cfRule type="cellIs" dxfId="112" priority="2" stopIfTrue="1" operator="equal">
      <formula>""</formula>
    </cfRule>
  </conditionalFormatting>
  <conditionalFormatting sqref="E8:K8">
    <cfRule type="cellIs" dxfId="111" priority="3" stopIfTrue="1" operator="greaterThan">
      <formula>$E$8</formula>
    </cfRule>
    <cfRule type="cellIs" dxfId="110" priority="4" stopIfTrue="1" operator="equal">
      <formula>""</formula>
    </cfRule>
  </conditionalFormatting>
  <conditionalFormatting sqref="E9:K9">
    <cfRule type="cellIs" dxfId="109" priority="5" stopIfTrue="1" operator="greaterThan">
      <formula>$E$9</formula>
    </cfRule>
    <cfRule type="cellIs" dxfId="108" priority="6" stopIfTrue="1" operator="equal">
      <formula>""</formula>
    </cfRule>
  </conditionalFormatting>
  <conditionalFormatting sqref="E10:K10">
    <cfRule type="cellIs" dxfId="107" priority="7" stopIfTrue="1" operator="lessThan">
      <formula>$E$10</formula>
    </cfRule>
    <cfRule type="cellIs" dxfId="106" priority="8" stopIfTrue="1" operator="greaterThan">
      <formula>0</formula>
    </cfRule>
  </conditionalFormatting>
  <conditionalFormatting sqref="E11:K11">
    <cfRule type="cellIs" dxfId="105" priority="9" stopIfTrue="1" operator="lessThan">
      <formula>$E$11</formula>
    </cfRule>
    <cfRule type="cellIs" dxfId="104" priority="10" stopIfTrue="1" operator="greaterThan">
      <formula>0</formula>
    </cfRule>
  </conditionalFormatting>
  <conditionalFormatting sqref="E12:K12">
    <cfRule type="cellIs" dxfId="103" priority="11" stopIfTrue="1" operator="lessThan">
      <formula>$E$12</formula>
    </cfRule>
    <cfRule type="cellIs" dxfId="102" priority="12" stopIfTrue="1" operator="greaterThan">
      <formula>0</formula>
    </cfRule>
  </conditionalFormatting>
  <conditionalFormatting sqref="E13:K13">
    <cfRule type="cellIs" dxfId="101" priority="13" stopIfTrue="1" operator="lessThan">
      <formula>$E$13</formula>
    </cfRule>
    <cfRule type="cellIs" dxfId="100" priority="14" stopIfTrue="1" operator="greaterThan">
      <formula>0</formula>
    </cfRule>
  </conditionalFormatting>
  <conditionalFormatting sqref="E14:K14">
    <cfRule type="cellIs" dxfId="99" priority="15" stopIfTrue="1" operator="lessThan">
      <formula>$E$14</formula>
    </cfRule>
    <cfRule type="cellIs" dxfId="98" priority="16" stopIfTrue="1" operator="greaterThan">
      <formula>0</formula>
    </cfRule>
  </conditionalFormatting>
  <conditionalFormatting sqref="C17:K17">
    <cfRule type="cellIs" dxfId="97" priority="17" stopIfTrue="1" operator="equal">
      <formula>$D$19</formula>
    </cfRule>
    <cfRule type="cellIs" dxfId="96" priority="18" stopIfTrue="1" operator="equal">
      <formula>$D$20</formula>
    </cfRule>
    <cfRule type="cellIs" dxfId="95" priority="19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5018</v>
      </c>
      <c r="G6" s="1">
        <v>5019</v>
      </c>
      <c r="H6" s="1">
        <v>5066</v>
      </c>
      <c r="I6" s="1">
        <v>5176</v>
      </c>
      <c r="J6" s="1">
        <v>5444</v>
      </c>
      <c r="K6" s="1">
        <v>5447</v>
      </c>
    </row>
    <row r="7" spans="1:69">
      <c r="A7" s="10">
        <v>11542</v>
      </c>
      <c r="B7" s="10">
        <v>737178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11542</v>
      </c>
      <c r="B8" s="10">
        <v>737179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11542</v>
      </c>
      <c r="B9" s="10">
        <v>737183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11542</v>
      </c>
      <c r="B10" s="10">
        <v>737181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11542</v>
      </c>
      <c r="B11" s="10">
        <v>737180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11542</v>
      </c>
      <c r="B12" s="10">
        <v>737184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11542</v>
      </c>
      <c r="B13" s="10">
        <v>737185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11542</v>
      </c>
      <c r="B14" s="10">
        <v>737186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13">
        <f>SUM($K$7:$K$14)</f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K7">
    <cfRule type="cellIs" dxfId="94" priority="1" stopIfTrue="1" operator="greaterThan">
      <formula>$E$7</formula>
    </cfRule>
    <cfRule type="cellIs" dxfId="93" priority="2" stopIfTrue="1" operator="equal">
      <formula>""</formula>
    </cfRule>
  </conditionalFormatting>
  <conditionalFormatting sqref="E8:K8">
    <cfRule type="cellIs" dxfId="92" priority="3" stopIfTrue="1" operator="greaterThan">
      <formula>$E$8</formula>
    </cfRule>
    <cfRule type="cellIs" dxfId="91" priority="4" stopIfTrue="1" operator="equal">
      <formula>""</formula>
    </cfRule>
  </conditionalFormatting>
  <conditionalFormatting sqref="E9:K9">
    <cfRule type="cellIs" dxfId="90" priority="5" stopIfTrue="1" operator="greaterThan">
      <formula>$E$9</formula>
    </cfRule>
    <cfRule type="cellIs" dxfId="89" priority="6" stopIfTrue="1" operator="equal">
      <formula>""</formula>
    </cfRule>
  </conditionalFormatting>
  <conditionalFormatting sqref="E10:K10">
    <cfRule type="cellIs" dxfId="88" priority="7" stopIfTrue="1" operator="lessThan">
      <formula>$E$10</formula>
    </cfRule>
    <cfRule type="cellIs" dxfId="87" priority="8" stopIfTrue="1" operator="greaterThan">
      <formula>0</formula>
    </cfRule>
  </conditionalFormatting>
  <conditionalFormatting sqref="E11:K11">
    <cfRule type="cellIs" dxfId="86" priority="9" stopIfTrue="1" operator="lessThan">
      <formula>$E$11</formula>
    </cfRule>
    <cfRule type="cellIs" dxfId="85" priority="10" stopIfTrue="1" operator="greaterThan">
      <formula>0</formula>
    </cfRule>
  </conditionalFormatting>
  <conditionalFormatting sqref="E12:K12">
    <cfRule type="cellIs" dxfId="84" priority="11" stopIfTrue="1" operator="lessThan">
      <formula>$E$12</formula>
    </cfRule>
    <cfRule type="cellIs" dxfId="83" priority="12" stopIfTrue="1" operator="greaterThan">
      <formula>0</formula>
    </cfRule>
  </conditionalFormatting>
  <conditionalFormatting sqref="E13:K13">
    <cfRule type="cellIs" dxfId="82" priority="13" stopIfTrue="1" operator="lessThan">
      <formula>$E$13</formula>
    </cfRule>
    <cfRule type="cellIs" dxfId="81" priority="14" stopIfTrue="1" operator="greaterThan">
      <formula>0</formula>
    </cfRule>
  </conditionalFormatting>
  <conditionalFormatting sqref="E14:K14">
    <cfRule type="cellIs" dxfId="80" priority="15" stopIfTrue="1" operator="lessThan">
      <formula>$E$14</formula>
    </cfRule>
    <cfRule type="cellIs" dxfId="79" priority="16" stopIfTrue="1" operator="greaterThan">
      <formula>0</formula>
    </cfRule>
  </conditionalFormatting>
  <conditionalFormatting sqref="C17:K17">
    <cfRule type="cellIs" dxfId="78" priority="17" stopIfTrue="1" operator="equal">
      <formula>$D$19</formula>
    </cfRule>
    <cfRule type="cellIs" dxfId="77" priority="18" stopIfTrue="1" operator="equal">
      <formula>$D$20</formula>
    </cfRule>
    <cfRule type="cellIs" dxfId="76" priority="19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5018</v>
      </c>
      <c r="G6" s="1">
        <v>5019</v>
      </c>
      <c r="H6" s="1">
        <v>5066</v>
      </c>
      <c r="I6" s="1">
        <v>5176</v>
      </c>
      <c r="J6" s="1">
        <v>5444</v>
      </c>
      <c r="K6" s="1">
        <v>5447</v>
      </c>
    </row>
    <row r="7" spans="1:69">
      <c r="A7" s="10">
        <v>11542</v>
      </c>
      <c r="B7" s="10">
        <v>737178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11542</v>
      </c>
      <c r="B8" s="10">
        <v>737179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11542</v>
      </c>
      <c r="B9" s="10">
        <v>737183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11542</v>
      </c>
      <c r="B10" s="10">
        <v>737181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11542</v>
      </c>
      <c r="B11" s="10">
        <v>737180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11542</v>
      </c>
      <c r="B12" s="10">
        <v>737184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11542</v>
      </c>
      <c r="B13" s="10">
        <v>737185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11542</v>
      </c>
      <c r="B14" s="10">
        <v>737186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13">
        <f>SUM($K$7:$K$14)</f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75" priority="1" stopIfTrue="1" operator="greaterThan">
      <formula>$E$7</formula>
    </cfRule>
    <cfRule type="cellIs" dxfId="74" priority="2" stopIfTrue="1" operator="equal">
      <formula>""</formula>
    </cfRule>
  </conditionalFormatting>
  <conditionalFormatting sqref="E8:K8">
    <cfRule type="cellIs" dxfId="73" priority="3" stopIfTrue="1" operator="greaterThan">
      <formula>$E$8</formula>
    </cfRule>
    <cfRule type="cellIs" dxfId="72" priority="4" stopIfTrue="1" operator="equal">
      <formula>""</formula>
    </cfRule>
  </conditionalFormatting>
  <conditionalFormatting sqref="E9:K9">
    <cfRule type="cellIs" dxfId="71" priority="5" stopIfTrue="1" operator="greaterThan">
      <formula>$E$9</formula>
    </cfRule>
    <cfRule type="cellIs" dxfId="70" priority="6" stopIfTrue="1" operator="equal">
      <formula>""</formula>
    </cfRule>
  </conditionalFormatting>
  <conditionalFormatting sqref="E10:K10">
    <cfRule type="cellIs" dxfId="69" priority="7" stopIfTrue="1" operator="lessThan">
      <formula>$E$10</formula>
    </cfRule>
    <cfRule type="cellIs" dxfId="68" priority="8" stopIfTrue="1" operator="greaterThan">
      <formula>0</formula>
    </cfRule>
  </conditionalFormatting>
  <conditionalFormatting sqref="E11:K11">
    <cfRule type="cellIs" dxfId="67" priority="9" stopIfTrue="1" operator="lessThan">
      <formula>$E$11</formula>
    </cfRule>
    <cfRule type="cellIs" dxfId="66" priority="10" stopIfTrue="1" operator="greaterThan">
      <formula>0</formula>
    </cfRule>
  </conditionalFormatting>
  <conditionalFormatting sqref="E12:K12">
    <cfRule type="cellIs" dxfId="65" priority="11" stopIfTrue="1" operator="lessThan">
      <formula>$E$12</formula>
    </cfRule>
    <cfRule type="cellIs" dxfId="64" priority="12" stopIfTrue="1" operator="greaterThan">
      <formula>0</formula>
    </cfRule>
  </conditionalFormatting>
  <conditionalFormatting sqref="E13:K13">
    <cfRule type="cellIs" dxfId="63" priority="13" stopIfTrue="1" operator="lessThan">
      <formula>$E$13</formula>
    </cfRule>
    <cfRule type="cellIs" dxfId="62" priority="14" stopIfTrue="1" operator="greaterThan">
      <formula>0</formula>
    </cfRule>
  </conditionalFormatting>
  <conditionalFormatting sqref="E14:K14">
    <cfRule type="cellIs" dxfId="61" priority="15" stopIfTrue="1" operator="lessThan">
      <formula>$E$14</formula>
    </cfRule>
    <cfRule type="cellIs" dxfId="60" priority="16" stopIfTrue="1" operator="greaterThan">
      <formula>0</formula>
    </cfRule>
  </conditionalFormatting>
  <conditionalFormatting sqref="C17:K17">
    <cfRule type="cellIs" dxfId="59" priority="17" stopIfTrue="1" operator="equal">
      <formula>$D$19</formula>
    </cfRule>
    <cfRule type="cellIs" dxfId="58" priority="18" stopIfTrue="1" operator="equal">
      <formula>$D$20</formula>
    </cfRule>
    <cfRule type="cellIs" dxfId="57" priority="19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5018</v>
      </c>
      <c r="G6" s="1">
        <v>5019</v>
      </c>
      <c r="H6" s="1">
        <v>5066</v>
      </c>
      <c r="I6" s="1">
        <v>5176</v>
      </c>
      <c r="J6" s="1">
        <v>5444</v>
      </c>
      <c r="K6" s="1">
        <v>5447</v>
      </c>
    </row>
    <row r="7" spans="1:69">
      <c r="A7" s="10">
        <v>11542</v>
      </c>
      <c r="B7" s="10">
        <v>737178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11542</v>
      </c>
      <c r="B8" s="10">
        <v>737179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11542</v>
      </c>
      <c r="B9" s="10">
        <v>737183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11542</v>
      </c>
      <c r="B10" s="10">
        <v>737181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11542</v>
      </c>
      <c r="B11" s="10">
        <v>737180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11542</v>
      </c>
      <c r="B12" s="10">
        <v>737184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11542</v>
      </c>
      <c r="B13" s="10">
        <v>737185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11542</v>
      </c>
      <c r="B14" s="10">
        <v>737186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13">
        <f>SUM($K$7:$K$14)</f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56" priority="1" stopIfTrue="1" operator="greaterThan">
      <formula>$E$7</formula>
    </cfRule>
    <cfRule type="cellIs" dxfId="55" priority="2" stopIfTrue="1" operator="equal">
      <formula>""</formula>
    </cfRule>
  </conditionalFormatting>
  <conditionalFormatting sqref="E8:K8">
    <cfRule type="cellIs" dxfId="54" priority="3" stopIfTrue="1" operator="greaterThan">
      <formula>$E$8</formula>
    </cfRule>
    <cfRule type="cellIs" dxfId="53" priority="4" stopIfTrue="1" operator="equal">
      <formula>""</formula>
    </cfRule>
  </conditionalFormatting>
  <conditionalFormatting sqref="E9:K9">
    <cfRule type="cellIs" dxfId="52" priority="5" stopIfTrue="1" operator="greaterThan">
      <formula>$E$9</formula>
    </cfRule>
    <cfRule type="cellIs" dxfId="51" priority="6" stopIfTrue="1" operator="equal">
      <formula>""</formula>
    </cfRule>
  </conditionalFormatting>
  <conditionalFormatting sqref="E10:K10">
    <cfRule type="cellIs" dxfId="50" priority="7" stopIfTrue="1" operator="lessThan">
      <formula>$E$10</formula>
    </cfRule>
    <cfRule type="cellIs" dxfId="49" priority="8" stopIfTrue="1" operator="greaterThan">
      <formula>0</formula>
    </cfRule>
  </conditionalFormatting>
  <conditionalFormatting sqref="E11:K11">
    <cfRule type="cellIs" dxfId="48" priority="9" stopIfTrue="1" operator="lessThan">
      <formula>$E$11</formula>
    </cfRule>
    <cfRule type="cellIs" dxfId="47" priority="10" stopIfTrue="1" operator="greaterThan">
      <formula>0</formula>
    </cfRule>
  </conditionalFormatting>
  <conditionalFormatting sqref="E12:K12">
    <cfRule type="cellIs" dxfId="46" priority="11" stopIfTrue="1" operator="lessThan">
      <formula>$E$12</formula>
    </cfRule>
    <cfRule type="cellIs" dxfId="45" priority="12" stopIfTrue="1" operator="greaterThan">
      <formula>0</formula>
    </cfRule>
  </conditionalFormatting>
  <conditionalFormatting sqref="E13:K13">
    <cfRule type="cellIs" dxfId="44" priority="13" stopIfTrue="1" operator="lessThan">
      <formula>$E$13</formula>
    </cfRule>
    <cfRule type="cellIs" dxfId="43" priority="14" stopIfTrue="1" operator="greaterThan">
      <formula>0</formula>
    </cfRule>
  </conditionalFormatting>
  <conditionalFormatting sqref="E14:K14">
    <cfRule type="cellIs" dxfId="42" priority="15" stopIfTrue="1" operator="lessThan">
      <formula>$E$14</formula>
    </cfRule>
    <cfRule type="cellIs" dxfId="41" priority="16" stopIfTrue="1" operator="greaterThan">
      <formula>0</formula>
    </cfRule>
  </conditionalFormatting>
  <conditionalFormatting sqref="C17:K17">
    <cfRule type="cellIs" dxfId="40" priority="17" stopIfTrue="1" operator="equal">
      <formula>$D$19</formula>
    </cfRule>
    <cfRule type="cellIs" dxfId="39" priority="18" stopIfTrue="1" operator="equal">
      <formula>$D$20</formula>
    </cfRule>
    <cfRule type="cellIs" dxfId="38" priority="19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5018</v>
      </c>
      <c r="G6" s="1">
        <v>5019</v>
      </c>
      <c r="H6" s="1">
        <v>5066</v>
      </c>
      <c r="I6" s="1">
        <v>5176</v>
      </c>
      <c r="J6" s="1">
        <v>5444</v>
      </c>
      <c r="K6" s="1">
        <v>5447</v>
      </c>
    </row>
    <row r="7" spans="1:69">
      <c r="A7" s="10">
        <v>11542</v>
      </c>
      <c r="B7" s="10">
        <v>737178</v>
      </c>
      <c r="C7" s="9" t="s">
        <v>14</v>
      </c>
      <c r="D7" s="3" t="s">
        <v>15</v>
      </c>
      <c r="E7" s="3">
        <v>600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11542</v>
      </c>
      <c r="B8" s="10">
        <v>737179</v>
      </c>
      <c r="C8" s="3" t="s">
        <v>14</v>
      </c>
      <c r="D8" s="3" t="s">
        <v>16</v>
      </c>
      <c r="E8" s="3">
        <v>300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11542</v>
      </c>
      <c r="B9" s="10">
        <v>737183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11542</v>
      </c>
      <c r="B10" s="10">
        <v>737181</v>
      </c>
      <c r="C10" s="11" t="s">
        <v>18</v>
      </c>
      <c r="D10" s="11" t="s">
        <v>19</v>
      </c>
      <c r="E10" s="11">
        <v>-10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11542</v>
      </c>
      <c r="B11" s="10">
        <v>737180</v>
      </c>
      <c r="C11" s="11" t="s">
        <v>18</v>
      </c>
      <c r="D11" s="11" t="s">
        <v>20</v>
      </c>
      <c r="E11" s="11">
        <v>-50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11542</v>
      </c>
      <c r="B12" s="10">
        <v>737184</v>
      </c>
      <c r="C12" s="11" t="s">
        <v>18</v>
      </c>
      <c r="D12" s="11" t="s">
        <v>21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11542</v>
      </c>
      <c r="B13" s="10">
        <v>737185</v>
      </c>
      <c r="C13" s="11" t="s">
        <v>18</v>
      </c>
      <c r="D13" s="11" t="s">
        <v>22</v>
      </c>
      <c r="E13" s="11">
        <v>-50</v>
      </c>
      <c r="F13" s="12"/>
      <c r="G13" s="12"/>
      <c r="H13" s="12"/>
      <c r="I13" s="12"/>
      <c r="J13" s="12"/>
      <c r="K13" s="12"/>
      <c r="L13" s="1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11542</v>
      </c>
      <c r="B14" s="10">
        <v>737186</v>
      </c>
      <c r="C14" s="11" t="s">
        <v>18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13">
        <f>SUM($K$7:$K$14)</f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37" priority="1" stopIfTrue="1" operator="greaterThan">
      <formula>$E$7</formula>
    </cfRule>
    <cfRule type="cellIs" dxfId="36" priority="2" stopIfTrue="1" operator="equal">
      <formula>""</formula>
    </cfRule>
  </conditionalFormatting>
  <conditionalFormatting sqref="E8:K8">
    <cfRule type="cellIs" dxfId="35" priority="3" stopIfTrue="1" operator="greaterThan">
      <formula>$E$8</formula>
    </cfRule>
    <cfRule type="cellIs" dxfId="34" priority="4" stopIfTrue="1" operator="equal">
      <formula>""</formula>
    </cfRule>
  </conditionalFormatting>
  <conditionalFormatting sqref="E9:K9">
    <cfRule type="cellIs" dxfId="33" priority="5" stopIfTrue="1" operator="greaterThan">
      <formula>$E$9</formula>
    </cfRule>
    <cfRule type="cellIs" dxfId="32" priority="6" stopIfTrue="1" operator="equal">
      <formula>""</formula>
    </cfRule>
  </conditionalFormatting>
  <conditionalFormatting sqref="E10:K10">
    <cfRule type="cellIs" dxfId="31" priority="7" stopIfTrue="1" operator="lessThan">
      <formula>$E$10</formula>
    </cfRule>
    <cfRule type="cellIs" dxfId="30" priority="8" stopIfTrue="1" operator="greaterThan">
      <formula>0</formula>
    </cfRule>
  </conditionalFormatting>
  <conditionalFormatting sqref="E11:K11">
    <cfRule type="cellIs" dxfId="29" priority="9" stopIfTrue="1" operator="lessThan">
      <formula>$E$11</formula>
    </cfRule>
    <cfRule type="cellIs" dxfId="28" priority="10" stopIfTrue="1" operator="greaterThan">
      <formula>0</formula>
    </cfRule>
  </conditionalFormatting>
  <conditionalFormatting sqref="E12:K12">
    <cfRule type="cellIs" dxfId="27" priority="11" stopIfTrue="1" operator="lessThan">
      <formula>$E$12</formula>
    </cfRule>
    <cfRule type="cellIs" dxfId="26" priority="12" stopIfTrue="1" operator="greaterThan">
      <formula>0</formula>
    </cfRule>
  </conditionalFormatting>
  <conditionalFormatting sqref="E13:K13">
    <cfRule type="cellIs" dxfId="25" priority="13" stopIfTrue="1" operator="lessThan">
      <formula>$E$13</formula>
    </cfRule>
    <cfRule type="cellIs" dxfId="24" priority="14" stopIfTrue="1" operator="greaterThan">
      <formula>0</formula>
    </cfRule>
  </conditionalFormatting>
  <conditionalFormatting sqref="E14:K14">
    <cfRule type="cellIs" dxfId="23" priority="15" stopIfTrue="1" operator="lessThan">
      <formula>$E$14</formula>
    </cfRule>
    <cfRule type="cellIs" dxfId="22" priority="16" stopIfTrue="1" operator="greaterThan">
      <formula>0</formula>
    </cfRule>
  </conditionalFormatting>
  <conditionalFormatting sqref="C17:K17">
    <cfRule type="cellIs" dxfId="21" priority="17" stopIfTrue="1" operator="equal">
      <formula>$D$19</formula>
    </cfRule>
    <cfRule type="cellIs" dxfId="20" priority="18" stopIfTrue="1" operator="equal">
      <formula>$D$20</formula>
    </cfRule>
    <cfRule type="cellIs" dxfId="19" priority="19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33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5018</v>
      </c>
      <c r="G6" s="20">
        <v>5019</v>
      </c>
      <c r="H6" s="20">
        <v>5066</v>
      </c>
      <c r="I6" s="20">
        <v>5176</v>
      </c>
      <c r="J6" s="20">
        <v>5444</v>
      </c>
      <c r="K6" s="20">
        <v>5447</v>
      </c>
    </row>
    <row r="7" spans="1:69" ht="28">
      <c r="A7" s="10">
        <v>11542</v>
      </c>
      <c r="B7" s="10">
        <v>737178</v>
      </c>
      <c r="C7" s="9" t="s">
        <v>14</v>
      </c>
      <c r="D7" s="3" t="s">
        <v>15</v>
      </c>
      <c r="E7" s="3">
        <v>600</v>
      </c>
      <c r="F7" s="21"/>
      <c r="G7" s="21"/>
      <c r="H7" s="21"/>
      <c r="I7" s="21"/>
      <c r="J7" s="21"/>
      <c r="K7" s="2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11542</v>
      </c>
      <c r="B8" s="10">
        <v>737179</v>
      </c>
      <c r="C8" s="3" t="s">
        <v>14</v>
      </c>
      <c r="D8" s="3" t="s">
        <v>16</v>
      </c>
      <c r="E8" s="3">
        <v>300</v>
      </c>
      <c r="F8" s="21"/>
      <c r="G8" s="21"/>
      <c r="H8" s="21"/>
      <c r="I8" s="21"/>
      <c r="J8" s="21"/>
      <c r="K8" s="2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11542</v>
      </c>
      <c r="B9" s="10">
        <v>737183</v>
      </c>
      <c r="C9" s="3" t="s">
        <v>14</v>
      </c>
      <c r="D9" s="3" t="s">
        <v>17</v>
      </c>
      <c r="E9" s="3">
        <v>100</v>
      </c>
      <c r="F9" s="21"/>
      <c r="G9" s="21"/>
      <c r="H9" s="21"/>
      <c r="I9" s="21"/>
      <c r="J9" s="21"/>
      <c r="K9" s="21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11542</v>
      </c>
      <c r="B10" s="10">
        <v>737181</v>
      </c>
      <c r="C10" s="11" t="s">
        <v>18</v>
      </c>
      <c r="D10" s="11" t="s">
        <v>19</v>
      </c>
      <c r="E10" s="11">
        <v>-10</v>
      </c>
      <c r="F10" s="21"/>
      <c r="G10" s="21"/>
      <c r="H10" s="21"/>
      <c r="I10" s="21"/>
      <c r="J10" s="21"/>
      <c r="K10" s="21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11542</v>
      </c>
      <c r="B11" s="10">
        <v>737180</v>
      </c>
      <c r="C11" s="11" t="s">
        <v>18</v>
      </c>
      <c r="D11" s="11" t="s">
        <v>20</v>
      </c>
      <c r="E11" s="11">
        <v>-50</v>
      </c>
      <c r="F11" s="21"/>
      <c r="G11" s="21"/>
      <c r="H11" s="21"/>
      <c r="I11" s="21"/>
      <c r="J11" s="21"/>
      <c r="K11" s="21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11542</v>
      </c>
      <c r="B12" s="10">
        <v>737184</v>
      </c>
      <c r="C12" s="11" t="s">
        <v>18</v>
      </c>
      <c r="D12" s="11" t="s">
        <v>21</v>
      </c>
      <c r="E12" s="11">
        <v>-50</v>
      </c>
      <c r="F12" s="21"/>
      <c r="G12" s="21"/>
      <c r="H12" s="21"/>
      <c r="I12" s="21"/>
      <c r="J12" s="21"/>
      <c r="K12" s="21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11542</v>
      </c>
      <c r="B13" s="10">
        <v>737185</v>
      </c>
      <c r="C13" s="11" t="s">
        <v>18</v>
      </c>
      <c r="D13" s="11" t="s">
        <v>22</v>
      </c>
      <c r="E13" s="11">
        <v>-50</v>
      </c>
      <c r="F13" s="21"/>
      <c r="G13" s="21"/>
      <c r="H13" s="21"/>
      <c r="I13" s="21"/>
      <c r="J13" s="21"/>
      <c r="K13" s="21"/>
      <c r="L13" s="12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11542</v>
      </c>
      <c r="B14" s="10">
        <v>737186</v>
      </c>
      <c r="C14" s="11" t="s">
        <v>18</v>
      </c>
      <c r="D14" s="11" t="s">
        <v>23</v>
      </c>
      <c r="E14" s="11">
        <v>-50</v>
      </c>
      <c r="F14" s="21"/>
      <c r="G14" s="21"/>
      <c r="H14" s="21"/>
      <c r="I14" s="21"/>
      <c r="J14" s="21"/>
      <c r="K14" s="21"/>
      <c r="L14" s="12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24</v>
      </c>
      <c r="E16">
        <f>SUMIF($E$6:$E$14, "&gt;0")</f>
        <v>1000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25</v>
      </c>
      <c r="F17" s="13">
        <f>SUM($F$7:$F$14)</f>
        <v>0</v>
      </c>
      <c r="G17" s="13">
        <f>SUM($G$7:$G$14)</f>
        <v>0</v>
      </c>
      <c r="H17" s="13">
        <f>SUM($H$7:$H$14)</f>
        <v>0</v>
      </c>
      <c r="I17" s="13">
        <f>SUM($I$7:$I$14)</f>
        <v>0</v>
      </c>
      <c r="J17" s="13">
        <f>SUM($J$7:$J$14)</f>
        <v>0</v>
      </c>
      <c r="K17" s="13">
        <f>SUM($K$7:$K$14)</f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D18" t="s">
        <v>27</v>
      </c>
      <c r="E18" t="s">
        <v>28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26</v>
      </c>
      <c r="D19" s="14">
        <f>LARGE($F$17:$K$17,1)</f>
        <v>0</v>
      </c>
      <c r="E19">
        <f>INDEX($F$6:$K$6,MATCH($D$19,$F$17:$K$17,0))</f>
        <v>5018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5">
        <f>LARGE($F$17:$K$17,2)</f>
        <v>0</v>
      </c>
      <c r="E20">
        <f>INDEX($F$6:$K$6,MATCH($D$20,$F$17:$K$17,0))</f>
        <v>5018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6">
        <f>LARGE($F$17:$K$17,3)</f>
        <v>0</v>
      </c>
      <c r="E21">
        <f>INDEX($F$6:$K$6,MATCH($D$21,$F$17:$K$17,0))</f>
        <v>5018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8" priority="1" stopIfTrue="1" operator="greaterThan">
      <formula>$E$7</formula>
    </cfRule>
    <cfRule type="cellIs" dxfId="17" priority="2" stopIfTrue="1" operator="equal">
      <formula>""</formula>
    </cfRule>
  </conditionalFormatting>
  <conditionalFormatting sqref="E8">
    <cfRule type="cellIs" dxfId="16" priority="3" stopIfTrue="1" operator="greaterThan">
      <formula>$E$8</formula>
    </cfRule>
    <cfRule type="cellIs" dxfId="15" priority="4" stopIfTrue="1" operator="equal">
      <formula>""</formula>
    </cfRule>
  </conditionalFormatting>
  <conditionalFormatting sqref="E9">
    <cfRule type="cellIs" dxfId="14" priority="5" stopIfTrue="1" operator="greaterThan">
      <formula>$E$9</formula>
    </cfRule>
    <cfRule type="cellIs" dxfId="13" priority="6" stopIfTrue="1" operator="equal">
      <formula>""</formula>
    </cfRule>
  </conditionalFormatting>
  <conditionalFormatting sqref="E10">
    <cfRule type="cellIs" dxfId="12" priority="7" stopIfTrue="1" operator="lessThan">
      <formula>$E$10</formula>
    </cfRule>
    <cfRule type="cellIs" dxfId="11" priority="8" stopIfTrue="1" operator="greaterThan">
      <formula>0</formula>
    </cfRule>
  </conditionalFormatting>
  <conditionalFormatting sqref="E11">
    <cfRule type="cellIs" dxfId="10" priority="9" stopIfTrue="1" operator="lessThan">
      <formula>$E$11</formula>
    </cfRule>
    <cfRule type="cellIs" dxfId="9" priority="10" stopIfTrue="1" operator="greaterThan">
      <formula>0</formula>
    </cfRule>
  </conditionalFormatting>
  <conditionalFormatting sqref="E12">
    <cfRule type="cellIs" dxfId="8" priority="11" stopIfTrue="1" operator="lessThan">
      <formula>$E$12</formula>
    </cfRule>
    <cfRule type="cellIs" dxfId="7" priority="12" stopIfTrue="1" operator="greaterThan">
      <formula>0</formula>
    </cfRule>
  </conditionalFormatting>
  <conditionalFormatting sqref="E13">
    <cfRule type="cellIs" dxfId="6" priority="13" stopIfTrue="1" operator="lessThan">
      <formula>$E$13</formula>
    </cfRule>
    <cfRule type="cellIs" dxfId="5" priority="14" stopIfTrue="1" operator="greaterThan">
      <formula>0</formula>
    </cfRule>
  </conditionalFormatting>
  <conditionalFormatting sqref="E14">
    <cfRule type="cellIs" dxfId="4" priority="15" stopIfTrue="1" operator="lessThan">
      <formula>$E$14</formula>
    </cfRule>
    <cfRule type="cellIs" dxfId="3" priority="16" stopIfTrue="1" operator="greaterThan">
      <formula>0</formula>
    </cfRule>
  </conditionalFormatting>
  <conditionalFormatting sqref="C17:K17">
    <cfRule type="cellIs" dxfId="2" priority="17" stopIfTrue="1" operator="equal">
      <formula>$D$19</formula>
    </cfRule>
    <cfRule type="cellIs" dxfId="1" priority="18" stopIfTrue="1" operator="equal">
      <formula>$D$20</formula>
    </cfRule>
    <cfRule type="cellIs" dxfId="0" priority="19" stopIfTrue="1" operator="equal">
      <formula>$D$21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2016-04-20T20:12:25Z</cp:lastPrinted>
  <dcterms:created xsi:type="dcterms:W3CDTF">2002-05-15T02:32:49Z</dcterms:created>
  <dcterms:modified xsi:type="dcterms:W3CDTF">2016-04-26T12:51:34Z</dcterms:modified>
</cp:coreProperties>
</file>