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0500" windowHeight="776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8" i="8"/>
  <c r="I18"/>
  <c r="H18"/>
  <c r="G18"/>
  <c r="F18"/>
  <c r="E17"/>
  <c r="J18" i="7"/>
  <c r="I18"/>
  <c r="H18"/>
  <c r="G18"/>
  <c r="F18"/>
  <c r="E17"/>
  <c r="J18" i="6"/>
  <c r="I18"/>
  <c r="H18"/>
  <c r="G18"/>
  <c r="F18"/>
  <c r="E17"/>
  <c r="J18" i="5"/>
  <c r="I18"/>
  <c r="H18"/>
  <c r="G18"/>
  <c r="F18"/>
  <c r="E17"/>
  <c r="J18" i="4"/>
  <c r="I18"/>
  <c r="H18"/>
  <c r="G18"/>
  <c r="F18"/>
  <c r="E17"/>
  <c r="E17" i="9"/>
  <c r="J18"/>
  <c r="I18"/>
  <c r="H18"/>
  <c r="G18"/>
  <c r="F18"/>
  <c r="D24"/>
  <c r="E24"/>
  <c r="D23"/>
  <c r="E23"/>
  <c r="D22"/>
  <c r="E22"/>
  <c r="D21"/>
  <c r="E21"/>
  <c r="D20"/>
  <c r="E20"/>
  <c r="G7" i="1"/>
  <c r="H7"/>
  <c r="I7"/>
  <c r="J7"/>
  <c r="G8"/>
  <c r="H8"/>
  <c r="I8"/>
  <c r="J8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F15"/>
  <c r="F14"/>
  <c r="F13"/>
  <c r="F12"/>
  <c r="F11"/>
  <c r="F10"/>
  <c r="F9"/>
  <c r="F8"/>
  <c r="F7"/>
  <c r="J18"/>
  <c r="G18"/>
  <c r="E17"/>
  <c r="I18"/>
  <c r="H18"/>
  <c r="F18"/>
  <c r="D20"/>
  <c r="E20"/>
  <c r="D23"/>
  <c r="E23"/>
  <c r="D21"/>
  <c r="E21"/>
  <c r="D24"/>
  <c r="E24"/>
  <c r="D22"/>
  <c r="E22"/>
</calcChain>
</file>

<file path=xl/sharedStrings.xml><?xml version="1.0" encoding="utf-8"?>
<sst xmlns="http://schemas.openxmlformats.org/spreadsheetml/2006/main" count="271" uniqueCount="37">
  <si>
    <t>Score Card</t>
  </si>
  <si>
    <t>Enter Scores on the JUDGE Tabs ONLY.  This Totals Tab will calculate automatically.</t>
  </si>
  <si>
    <t>Contest:</t>
  </si>
  <si>
    <t>Nail Care</t>
  </si>
  <si>
    <t>Chair:</t>
  </si>
  <si>
    <t>Judges:</t>
  </si>
  <si>
    <t>Version:</t>
  </si>
  <si>
    <t>Division:</t>
  </si>
  <si>
    <t>P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</si>
  <si>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</si>
  <si>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</si>
  <si>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</si>
  <si>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</si>
  <si>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</si>
  <si>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</si>
  <si>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</si>
  <si>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</si>
  <si>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 xml:space="preserve">Initial Preparation </t>
  </si>
  <si>
    <t>Oral Skills / Professional Development Assessment</t>
  </si>
  <si>
    <t>Acrylic Application</t>
  </si>
  <si>
    <t>Tips and Wrap Application</t>
  </si>
  <si>
    <t>Lacquer/ Polish Application</t>
  </si>
  <si>
    <t>Flat Nail Art Application</t>
  </si>
  <si>
    <t>Professionalism &amp; Organizational Skills</t>
  </si>
  <si>
    <t>Penalty</t>
  </si>
  <si>
    <t>Resume Penalty</t>
  </si>
  <si>
    <t>Clothing</t>
  </si>
  <si>
    <t>Maximum Possible Score:</t>
  </si>
  <si>
    <t>Total Scores:</t>
  </si>
  <si>
    <t>Ranked Scores</t>
  </si>
  <si>
    <t>Cont. #</t>
  </si>
  <si>
    <t>First Place:</t>
  </si>
  <si>
    <t>Second Place:</t>
  </si>
  <si>
    <t>Third Place:</t>
  </si>
  <si>
    <t>Fourth Place:</t>
  </si>
  <si>
    <t>Fifth Place: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</si>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</sst>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61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="" xmlns:a16="http://schemas.microsoft.com/office/drawing/2014/main" xmlns:a="http://schemas.openxmlformats.org/drawingml/2006/main" xmlns:xdr="http://schemas.openxmlformats.org/drawingml/2006/spreadsheetDrawing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="" xmlns:a16="http://schemas.microsoft.com/office/drawing/2014/main" xmlns:a="http://schemas.openxmlformats.org/drawingml/2006/main" xmlns:xdr="http://schemas.openxmlformats.org/drawingml/2006/spreadsheetDrawing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="" xmlns:a16="http://schemas.microsoft.com/office/drawing/2014/main" xmlns:a="http://schemas.openxmlformats.org/drawingml/2006/main" xmlns:xdr="http://schemas.openxmlformats.org/drawingml/2006/spreadsheetDrawing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="" xmlns:a16="http://schemas.microsoft.com/office/drawing/2014/main" xmlns:a="http://schemas.openxmlformats.org/drawingml/2006/main" xmlns:xdr="http://schemas.openxmlformats.org/drawingml/2006/spreadsheetDrawing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="" xmlns:a16="http://schemas.microsoft.com/office/drawing/2014/main" xmlns:a="http://schemas.openxmlformats.org/drawingml/2006/main" xmlns:xdr="http://schemas.openxmlformats.org/drawingml/2006/spreadsheetDrawing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="" xmlns:a16="http://schemas.microsoft.com/office/drawing/2014/main" xmlns:a="http://schemas.openxmlformats.org/drawingml/2006/main" xmlns:xdr="http://schemas.openxmlformats.org/drawingml/2006/spreadsheetDrawing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="" xmlns:a16="http://schemas.microsoft.com/office/drawing/2014/main" xmlns:a="http://schemas.openxmlformats.org/drawingml/2006/main" xmlns:xdr="http://schemas.openxmlformats.org/drawingml/2006/spreadsheetDrawing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  <c r="G2" s="19" t="s">
        <v>1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5027</v>
      </c>
      <c r="G6" s="1">
        <v>5028</v>
      </c>
      <c r="H6" s="1">
        <v>5053</v>
      </c>
      <c r="I6" s="1">
        <v>5054</v>
      </c>
      <c r="J6" s="1">
        <v>5169</v>
      </c>
    </row>
    <row r="7" spans="1:69">
      <c r="A7" s="10">
        <v>11527</v>
      </c>
      <c r="B7" s="10">
        <v>728317</v>
      </c>
      <c r="C7" s="9" t="s">
        <v>16</v>
      </c>
      <c r="D7" s="3" t="s">
        <v>17</v>
      </c>
      <c r="E7" s="3">
        <v>5</v>
      </c>
      <c r="F7" s="20">
        <f>IF(ISERROR(AVERAGE(Judge1:Judge5!F7))," ", AVERAGE(Judge1:Judge5!F7))</f>
        <v>5</v>
      </c>
      <c r="G7" s="20" t="str">
        <f>IF(ISERROR(AVERAGE(Judge1:Judge5!G7))," ", AVERAGE(Judge1:Judge5!G7))</f>
        <v xml:space="preserve"> </v>
      </c>
      <c r="H7" s="20">
        <f>IF(ISERROR(AVERAGE(Judge1:Judge5!H7))," ", AVERAGE(Judge1:Judge5!H7))</f>
        <v>5</v>
      </c>
      <c r="I7" s="20">
        <f>IF(ISERROR(AVERAGE(Judge1:Judge5!I7))," ", AVERAGE(Judge1:Judge5!I7))</f>
        <v>5</v>
      </c>
      <c r="J7" s="20" t="str">
        <f>IF(ISERROR(AVERAGE(Judge1:Judge5!J7))," ", AVERAGE(Judge1:Judge5!J7))</f>
        <v xml:space="preserve"> 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11527</v>
      </c>
      <c r="B8" s="10">
        <v>728322</v>
      </c>
      <c r="C8" s="3" t="s">
        <v>16</v>
      </c>
      <c r="D8" s="3" t="s">
        <v>18</v>
      </c>
      <c r="E8" s="3">
        <v>10</v>
      </c>
      <c r="F8" s="20">
        <f>IF(ISERROR(AVERAGE(Judge1:Judge5!F8))," ", AVERAGE(Judge1:Judge5!F8))</f>
        <v>9</v>
      </c>
      <c r="G8" s="20" t="str">
        <f>IF(ISERROR(AVERAGE(Judge1:Judge5!G8))," ", AVERAGE(Judge1:Judge5!G8))</f>
        <v xml:space="preserve"> </v>
      </c>
      <c r="H8" s="20">
        <f>IF(ISERROR(AVERAGE(Judge1:Judge5!H8))," ", AVERAGE(Judge1:Judge5!H8))</f>
        <v>5</v>
      </c>
      <c r="I8" s="20">
        <f>IF(ISERROR(AVERAGE(Judge1:Judge5!I8))," ", AVERAGE(Judge1:Judge5!I8))</f>
        <v>6</v>
      </c>
      <c r="J8" s="20" t="str">
        <f>IF(ISERROR(AVERAGE(Judge1:Judge5!J8))," ", AVERAGE(Judge1:Judge5!J8))</f>
        <v xml:space="preserve"> 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11527</v>
      </c>
      <c r="B9" s="10">
        <v>728318</v>
      </c>
      <c r="C9" s="3" t="s">
        <v>16</v>
      </c>
      <c r="D9" s="3" t="s">
        <v>19</v>
      </c>
      <c r="E9" s="3">
        <v>20</v>
      </c>
      <c r="F9" s="20">
        <f>IF(ISERROR(AVERAGE(Judge1:Judge5!F9))," ", AVERAGE(Judge1:Judge5!F9))</f>
        <v>18</v>
      </c>
      <c r="G9" s="20" t="str">
        <f>IF(ISERROR(AVERAGE(Judge1:Judge5!G9))," ", AVERAGE(Judge1:Judge5!G9))</f>
        <v xml:space="preserve"> </v>
      </c>
      <c r="H9" s="20">
        <f>IF(ISERROR(AVERAGE(Judge1:Judge5!H9))," ", AVERAGE(Judge1:Judge5!H9))</f>
        <v>9.3333333333333339</v>
      </c>
      <c r="I9" s="20">
        <f>IF(ISERROR(AVERAGE(Judge1:Judge5!I9))," ", AVERAGE(Judge1:Judge5!I9))</f>
        <v>9</v>
      </c>
      <c r="J9" s="20" t="str">
        <f>IF(ISERROR(AVERAGE(Judge1:Judge5!J9))," ", AVERAGE(Judge1:Judge5!J9))</f>
        <v xml:space="preserve"> 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11527</v>
      </c>
      <c r="B10" s="10">
        <v>728319</v>
      </c>
      <c r="C10" s="3" t="s">
        <v>16</v>
      </c>
      <c r="D10" s="3" t="s">
        <v>20</v>
      </c>
      <c r="E10" s="3">
        <v>20</v>
      </c>
      <c r="F10" s="20">
        <f>IF(ISERROR(AVERAGE(Judge1:Judge5!F10))," ", AVERAGE(Judge1:Judge5!F10))</f>
        <v>18</v>
      </c>
      <c r="G10" s="20" t="str">
        <f>IF(ISERROR(AVERAGE(Judge1:Judge5!G10))," ", AVERAGE(Judge1:Judge5!G10))</f>
        <v xml:space="preserve"> </v>
      </c>
      <c r="H10" s="20">
        <f>IF(ISERROR(AVERAGE(Judge1:Judge5!H10))," ", AVERAGE(Judge1:Judge5!H10))</f>
        <v>4.333333333333333</v>
      </c>
      <c r="I10" s="20">
        <f>IF(ISERROR(AVERAGE(Judge1:Judge5!I10))," ", AVERAGE(Judge1:Judge5!I10))</f>
        <v>4.666666666666667</v>
      </c>
      <c r="J10" s="20" t="str">
        <f>IF(ISERROR(AVERAGE(Judge1:Judge5!J10))," ", AVERAGE(Judge1:Judge5!J10))</f>
        <v xml:space="preserve"> 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11527</v>
      </c>
      <c r="B11" s="10">
        <v>728321</v>
      </c>
      <c r="C11" s="3" t="s">
        <v>16</v>
      </c>
      <c r="D11" s="3" t="s">
        <v>21</v>
      </c>
      <c r="E11" s="3">
        <v>20</v>
      </c>
      <c r="F11" s="20">
        <f>IF(ISERROR(AVERAGE(Judge1:Judge5!F11))," ", AVERAGE(Judge1:Judge5!F11))</f>
        <v>20</v>
      </c>
      <c r="G11" s="20" t="str">
        <f>IF(ISERROR(AVERAGE(Judge1:Judge5!G11))," ", AVERAGE(Judge1:Judge5!G11))</f>
        <v xml:space="preserve"> </v>
      </c>
      <c r="H11" s="20">
        <f>IF(ISERROR(AVERAGE(Judge1:Judge5!H11))," ", AVERAGE(Judge1:Judge5!H11))</f>
        <v>8.3333333333333339</v>
      </c>
      <c r="I11" s="20">
        <f>IF(ISERROR(AVERAGE(Judge1:Judge5!I11))," ", AVERAGE(Judge1:Judge5!I11))</f>
        <v>10.333333333333334</v>
      </c>
      <c r="J11" s="20" t="str">
        <f>IF(ISERROR(AVERAGE(Judge1:Judge5!J11))," ", AVERAGE(Judge1:Judge5!J11))</f>
        <v xml:space="preserve"> 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11527</v>
      </c>
      <c r="B12" s="10">
        <v>728320</v>
      </c>
      <c r="C12" s="3" t="s">
        <v>16</v>
      </c>
      <c r="D12" s="3" t="s">
        <v>22</v>
      </c>
      <c r="E12" s="3">
        <v>20</v>
      </c>
      <c r="F12" s="20">
        <f>IF(ISERROR(AVERAGE(Judge1:Judge5!F12))," ", AVERAGE(Judge1:Judge5!F12))</f>
        <v>20</v>
      </c>
      <c r="G12" s="20" t="str">
        <f>IF(ISERROR(AVERAGE(Judge1:Judge5!G12))," ", AVERAGE(Judge1:Judge5!G12))</f>
        <v xml:space="preserve"> </v>
      </c>
      <c r="H12" s="20">
        <f>IF(ISERROR(AVERAGE(Judge1:Judge5!H12))," ", AVERAGE(Judge1:Judge5!H12))</f>
        <v>8.3333333333333339</v>
      </c>
      <c r="I12" s="20">
        <f>IF(ISERROR(AVERAGE(Judge1:Judge5!I12))," ", AVERAGE(Judge1:Judge5!I12))</f>
        <v>9.3333333333333339</v>
      </c>
      <c r="J12" s="20" t="str">
        <f>IF(ISERROR(AVERAGE(Judge1:Judge5!J12))," ", AVERAGE(Judge1:Judge5!J12))</f>
        <v xml:space="preserve"> 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11527</v>
      </c>
      <c r="B13" s="10">
        <v>728323</v>
      </c>
      <c r="C13" s="3" t="s">
        <v>16</v>
      </c>
      <c r="D13" s="3" t="s">
        <v>23</v>
      </c>
      <c r="E13" s="3">
        <v>5</v>
      </c>
      <c r="F13" s="20">
        <f>IF(ISERROR(AVERAGE(Judge1:Judge5!F13))," ", AVERAGE(Judge1:Judge5!F13))</f>
        <v>5</v>
      </c>
      <c r="G13" s="20" t="str">
        <f>IF(ISERROR(AVERAGE(Judge1:Judge5!G13))," ", AVERAGE(Judge1:Judge5!G13))</f>
        <v xml:space="preserve"> </v>
      </c>
      <c r="H13" s="20">
        <f>IF(ISERROR(AVERAGE(Judge1:Judge5!H13))," ", AVERAGE(Judge1:Judge5!H13))</f>
        <v>5</v>
      </c>
      <c r="I13" s="20">
        <f>IF(ISERROR(AVERAGE(Judge1:Judge5!I13))," ", AVERAGE(Judge1:Judge5!I13))</f>
        <v>5</v>
      </c>
      <c r="J13" s="20" t="str">
        <f>IF(ISERROR(AVERAGE(Judge1:Judge5!J13))," ", AVERAGE(Judge1:Judge5!J13))</f>
        <v xml:space="preserve"> 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11527</v>
      </c>
      <c r="B14" s="10">
        <v>728324</v>
      </c>
      <c r="C14" s="11" t="s">
        <v>24</v>
      </c>
      <c r="D14" s="11" t="s">
        <v>25</v>
      </c>
      <c r="E14" s="11">
        <v>-10</v>
      </c>
      <c r="F14" s="21" t="str">
        <f>IF(ISERROR(AVERAGE(Judge1:Judge5!F14))," ", AVERAGE(Judge1:Judge5!F14))</f>
        <v xml:space="preserve"> </v>
      </c>
      <c r="G14" s="21" t="str">
        <f>IF(ISERROR(AVERAGE(Judge1:Judge5!G14))," ", AVERAGE(Judge1:Judge5!G14))</f>
        <v xml:space="preserve"> </v>
      </c>
      <c r="H14" s="21" t="str">
        <f>IF(ISERROR(AVERAGE(Judge1:Judge5!H14))," ", AVERAGE(Judge1:Judge5!H14))</f>
        <v xml:space="preserve"> </v>
      </c>
      <c r="I14" s="21" t="str">
        <f>IF(ISERROR(AVERAGE(Judge1:Judge5!I14))," ", AVERAGE(Judge1:Judge5!I14))</f>
        <v xml:space="preserve"> </v>
      </c>
      <c r="J14" s="21" t="str">
        <f>IF(ISERROR(AVERAGE(Judge1:Judge5!J14))," ", AVERAGE(Judge1:Judge5!J14))</f>
        <v xml:space="preserve"> </v>
      </c>
      <c r="K14" s="1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11527</v>
      </c>
      <c r="B15" s="10">
        <v>728325</v>
      </c>
      <c r="C15" s="11" t="s">
        <v>24</v>
      </c>
      <c r="D15" s="11" t="s">
        <v>26</v>
      </c>
      <c r="E15" s="11">
        <v>-10</v>
      </c>
      <c r="F15" s="21" t="str">
        <f>IF(ISERROR(AVERAGE(Judge1:Judge5!F15))," ", AVERAGE(Judge1:Judge5!F15))</f>
        <v xml:space="preserve"> </v>
      </c>
      <c r="G15" s="21" t="str">
        <f>IF(ISERROR(AVERAGE(Judge1:Judge5!G15))," ", AVERAGE(Judge1:Judge5!G15))</f>
        <v xml:space="preserve"> </v>
      </c>
      <c r="H15" s="21" t="str">
        <f>IF(ISERROR(AVERAGE(Judge1:Judge5!H15))," ", AVERAGE(Judge1:Judge5!H15))</f>
        <v xml:space="preserve"> </v>
      </c>
      <c r="I15" s="21" t="str">
        <f>IF(ISERROR(AVERAGE(Judge1:Judge5!I15))," ", AVERAGE(Judge1:Judge5!I15))</f>
        <v xml:space="preserve"> </v>
      </c>
      <c r="J15" s="21" t="str">
        <f>IF(ISERROR(AVERAGE(Judge1:Judge5!J15))," ", AVERAGE(Judge1:Judge5!J15))</f>
        <v xml:space="preserve"> </v>
      </c>
      <c r="K15" s="1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27</v>
      </c>
      <c r="E17">
        <f>SUMIF($E$6:$E$15, "&gt;0")</f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28</v>
      </c>
      <c r="F18" s="13">
        <f>SUM($F$7:$F$15)</f>
        <v>95</v>
      </c>
      <c r="G18" s="13">
        <f>SUM($G$7:$G$15)</f>
        <v>0</v>
      </c>
      <c r="H18" s="13">
        <f>SUM($H$7:$H$15)</f>
        <v>45.333333333333336</v>
      </c>
      <c r="I18" s="13">
        <f>SUM($I$7:$I$15)</f>
        <v>49.333333333333336</v>
      </c>
      <c r="J18" s="13">
        <f>SUM($J$7:$J$15)</f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D19" t="s">
        <v>29</v>
      </c>
      <c r="E19" t="s">
        <v>30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31</v>
      </c>
      <c r="D20" s="14">
        <f>LARGE($F$18:$J$18,1)</f>
        <v>95</v>
      </c>
      <c r="E20">
        <f>INDEX($F$6:$J$6,MATCH($D$20,$F$18:$J$18,0))</f>
        <v>5027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32</v>
      </c>
      <c r="D21" s="15">
        <f>LARGE($F$18:$J$18,2)</f>
        <v>49.333333333333336</v>
      </c>
      <c r="E21">
        <f>INDEX($F$6:$J$6,MATCH($D$21,$F$18:$J$18,0))</f>
        <v>5054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C22" t="s">
        <v>33</v>
      </c>
      <c r="D22" s="16">
        <f>LARGE($F$18:$J$18,3)</f>
        <v>45.333333333333336</v>
      </c>
      <c r="E22">
        <f>INDEX($F$6:$J$6,MATCH($D$22,$F$18:$J$18,0))</f>
        <v>5053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C23" t="s">
        <v>34</v>
      </c>
      <c r="D23" s="17">
        <f>LARGE($F$18:$J$18,4)</f>
        <v>0</v>
      </c>
      <c r="E23">
        <f>INDEX($F$6:$J$6,MATCH($D$23,$F$18:$J$18,0))</f>
        <v>5028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C24" t="s">
        <v>35</v>
      </c>
      <c r="D24" s="18">
        <f>LARGE($F$18:$J$18,5)</f>
        <v>0</v>
      </c>
      <c r="E24">
        <f>INDEX($F$6:$J$6,MATCH($D$24,$F$18:$J$18,0))</f>
        <v>5028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J7">
    <cfRule type="cellIs" dxfId="160" priority="1" stopIfTrue="1" operator="greaterThan">
      <formula>$E$7</formula>
    </cfRule>
    <cfRule type="cellIs" dxfId="159" priority="2" stopIfTrue="1" operator="equal">
      <formula>""</formula>
    </cfRule>
  </conditionalFormatting>
  <conditionalFormatting sqref="E8:J8">
    <cfRule type="cellIs" dxfId="158" priority="3" stopIfTrue="1" operator="greaterThan">
      <formula>$E$8</formula>
    </cfRule>
    <cfRule type="cellIs" dxfId="157" priority="4" stopIfTrue="1" operator="equal">
      <formula>""</formula>
    </cfRule>
  </conditionalFormatting>
  <conditionalFormatting sqref="E9:J9">
    <cfRule type="cellIs" dxfId="156" priority="5" stopIfTrue="1" operator="greaterThan">
      <formula>$E$9</formula>
    </cfRule>
    <cfRule type="cellIs" dxfId="155" priority="6" stopIfTrue="1" operator="equal">
      <formula>""</formula>
    </cfRule>
  </conditionalFormatting>
  <conditionalFormatting sqref="E10:J10">
    <cfRule type="cellIs" dxfId="154" priority="7" stopIfTrue="1" operator="greaterThan">
      <formula>$E$10</formula>
    </cfRule>
    <cfRule type="cellIs" dxfId="153" priority="8" stopIfTrue="1" operator="equal">
      <formula>""</formula>
    </cfRule>
  </conditionalFormatting>
  <conditionalFormatting sqref="E11:J11">
    <cfRule type="cellIs" dxfId="152" priority="9" stopIfTrue="1" operator="greaterThan">
      <formula>$E$11</formula>
    </cfRule>
    <cfRule type="cellIs" dxfId="151" priority="10" stopIfTrue="1" operator="equal">
      <formula>""</formula>
    </cfRule>
  </conditionalFormatting>
  <conditionalFormatting sqref="E12:J12">
    <cfRule type="cellIs" dxfId="150" priority="11" stopIfTrue="1" operator="greaterThan">
      <formula>$E$12</formula>
    </cfRule>
    <cfRule type="cellIs" dxfId="149" priority="12" stopIfTrue="1" operator="equal">
      <formula>""</formula>
    </cfRule>
  </conditionalFormatting>
  <conditionalFormatting sqref="E13:J13">
    <cfRule type="cellIs" dxfId="148" priority="13" stopIfTrue="1" operator="greaterThan">
      <formula>$E$13</formula>
    </cfRule>
    <cfRule type="cellIs" dxfId="147" priority="14" stopIfTrue="1" operator="equal">
      <formula>""</formula>
    </cfRule>
  </conditionalFormatting>
  <conditionalFormatting sqref="E14:J14">
    <cfRule type="cellIs" dxfId="146" priority="15" stopIfTrue="1" operator="lessThan">
      <formula>$E$14</formula>
    </cfRule>
    <cfRule type="cellIs" dxfId="145" priority="16" stopIfTrue="1" operator="greaterThan">
      <formula>0</formula>
    </cfRule>
  </conditionalFormatting>
  <conditionalFormatting sqref="E15:J15">
    <cfRule type="cellIs" dxfId="144" priority="17" stopIfTrue="1" operator="lessThan">
      <formula>$E$15</formula>
    </cfRule>
    <cfRule type="cellIs" dxfId="143" priority="18" stopIfTrue="1" operator="greaterThan">
      <formula>0</formula>
    </cfRule>
  </conditionalFormatting>
  <conditionalFormatting sqref="C18:J18">
    <cfRule type="cellIs" dxfId="142" priority="19" stopIfTrue="1" operator="equal">
      <formula>$D$20</formula>
    </cfRule>
    <cfRule type="cellIs" dxfId="141" priority="20" stopIfTrue="1" operator="equal">
      <formula>$D$21</formula>
    </cfRule>
    <cfRule type="cellIs" dxfId="140" priority="21" stopIfTrue="1" operator="equal">
      <formula>$D$22</formula>
    </cfRule>
    <cfRule type="cellIs" dxfId="139" priority="22" stopIfTrue="1" operator="equal">
      <formula>$D$23</formula>
    </cfRule>
    <cfRule type="cellIs" dxfId="138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I8" sqref="I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5027</v>
      </c>
      <c r="G6" s="1">
        <v>5028</v>
      </c>
      <c r="H6" s="1">
        <v>5053</v>
      </c>
      <c r="I6" s="1">
        <v>5054</v>
      </c>
      <c r="J6" s="1">
        <v>5169</v>
      </c>
    </row>
    <row r="7" spans="1:69">
      <c r="A7" s="10">
        <v>11527</v>
      </c>
      <c r="B7" s="10">
        <v>728317</v>
      </c>
      <c r="C7" s="9" t="s">
        <v>16</v>
      </c>
      <c r="D7" s="3" t="s">
        <v>17</v>
      </c>
      <c r="E7" s="3">
        <v>5</v>
      </c>
      <c r="F7" s="5">
        <v>5</v>
      </c>
      <c r="G7" s="5"/>
      <c r="H7" s="5">
        <v>5</v>
      </c>
      <c r="I7" s="5">
        <v>5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11527</v>
      </c>
      <c r="B8" s="10">
        <v>728322</v>
      </c>
      <c r="C8" s="3" t="s">
        <v>16</v>
      </c>
      <c r="D8" s="3" t="s">
        <v>18</v>
      </c>
      <c r="E8" s="3">
        <v>10</v>
      </c>
      <c r="F8" s="5">
        <v>9</v>
      </c>
      <c r="G8" s="5"/>
      <c r="H8" s="5">
        <v>5</v>
      </c>
      <c r="I8" s="5">
        <v>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11527</v>
      </c>
      <c r="B9" s="10">
        <v>728318</v>
      </c>
      <c r="C9" s="3" t="s">
        <v>16</v>
      </c>
      <c r="D9" s="3" t="s">
        <v>19</v>
      </c>
      <c r="E9" s="3">
        <v>20</v>
      </c>
      <c r="F9" s="5">
        <v>18</v>
      </c>
      <c r="G9" s="5"/>
      <c r="H9" s="5">
        <v>12</v>
      </c>
      <c r="I9" s="5">
        <v>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11527</v>
      </c>
      <c r="B10" s="10">
        <v>728319</v>
      </c>
      <c r="C10" s="3" t="s">
        <v>16</v>
      </c>
      <c r="D10" s="3" t="s">
        <v>20</v>
      </c>
      <c r="E10" s="3">
        <v>20</v>
      </c>
      <c r="F10" s="5">
        <v>19</v>
      </c>
      <c r="G10" s="5"/>
      <c r="H10" s="5">
        <v>0</v>
      </c>
      <c r="I10" s="5">
        <v>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11527</v>
      </c>
      <c r="B11" s="10">
        <v>728321</v>
      </c>
      <c r="C11" s="3" t="s">
        <v>16</v>
      </c>
      <c r="D11" s="3" t="s">
        <v>21</v>
      </c>
      <c r="E11" s="3">
        <v>20</v>
      </c>
      <c r="F11" s="5">
        <v>20</v>
      </c>
      <c r="G11" s="5"/>
      <c r="H11" s="5">
        <v>5</v>
      </c>
      <c r="I11" s="5">
        <v>18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11527</v>
      </c>
      <c r="B12" s="10">
        <v>728320</v>
      </c>
      <c r="C12" s="3" t="s">
        <v>16</v>
      </c>
      <c r="D12" s="3" t="s">
        <v>22</v>
      </c>
      <c r="E12" s="3">
        <v>20</v>
      </c>
      <c r="F12" s="5">
        <v>20</v>
      </c>
      <c r="G12" s="5"/>
      <c r="H12" s="5">
        <v>5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11527</v>
      </c>
      <c r="B13" s="10">
        <v>728323</v>
      </c>
      <c r="C13" s="3" t="s">
        <v>16</v>
      </c>
      <c r="D13" s="3" t="s">
        <v>23</v>
      </c>
      <c r="E13" s="3">
        <v>5</v>
      </c>
      <c r="F13" s="5">
        <v>5</v>
      </c>
      <c r="G13" s="5"/>
      <c r="H13" s="5">
        <v>5</v>
      </c>
      <c r="I13" s="5">
        <v>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11527</v>
      </c>
      <c r="B14" s="10">
        <v>728324</v>
      </c>
      <c r="C14" s="11" t="s">
        <v>24</v>
      </c>
      <c r="D14" s="11" t="s">
        <v>25</v>
      </c>
      <c r="E14" s="11">
        <v>-10</v>
      </c>
      <c r="F14" s="12"/>
      <c r="G14" s="12"/>
      <c r="H14" s="12"/>
      <c r="I14" s="12"/>
      <c r="J14" s="12"/>
      <c r="K14" s="1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11527</v>
      </c>
      <c r="B15" s="10">
        <v>728325</v>
      </c>
      <c r="C15" s="11" t="s">
        <v>24</v>
      </c>
      <c r="D15" s="11" t="s">
        <v>26</v>
      </c>
      <c r="E15" s="11">
        <v>-10</v>
      </c>
      <c r="F15" s="12"/>
      <c r="G15" s="12"/>
      <c r="H15" s="12"/>
      <c r="I15" s="12"/>
      <c r="J15" s="12"/>
      <c r="K15" s="1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27</v>
      </c>
      <c r="E17">
        <f>SUMIF($E$6:$E$15, "&gt;0")</f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28</v>
      </c>
      <c r="F18" s="13">
        <f>SUM($F$7:$F$15)</f>
        <v>96</v>
      </c>
      <c r="G18" s="13">
        <f>SUM($G$7:$G$15)</f>
        <v>0</v>
      </c>
      <c r="H18" s="13">
        <f>SUM($H$7:$H$15)</f>
        <v>37</v>
      </c>
      <c r="I18" s="13">
        <f>SUM($I$7:$I$15)</f>
        <v>64</v>
      </c>
      <c r="J18" s="13">
        <f>SUM($J$7:$J$15)</f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D19" t="s">
        <v>29</v>
      </c>
      <c r="E19" t="s">
        <v>30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137" priority="1" stopIfTrue="1" operator="greaterThan">
      <formula>$E$7</formula>
    </cfRule>
    <cfRule type="cellIs" dxfId="136" priority="2" stopIfTrue="1" operator="equal">
      <formula>""</formula>
    </cfRule>
  </conditionalFormatting>
  <conditionalFormatting sqref="E8:J8">
    <cfRule type="cellIs" dxfId="135" priority="3" stopIfTrue="1" operator="greaterThan">
      <formula>$E$8</formula>
    </cfRule>
    <cfRule type="cellIs" dxfId="134" priority="4" stopIfTrue="1" operator="equal">
      <formula>""</formula>
    </cfRule>
  </conditionalFormatting>
  <conditionalFormatting sqref="E9:J9">
    <cfRule type="cellIs" dxfId="133" priority="5" stopIfTrue="1" operator="greaterThan">
      <formula>$E$9</formula>
    </cfRule>
    <cfRule type="cellIs" dxfId="132" priority="6" stopIfTrue="1" operator="equal">
      <formula>""</formula>
    </cfRule>
  </conditionalFormatting>
  <conditionalFormatting sqref="E10:J10">
    <cfRule type="cellIs" dxfId="131" priority="7" stopIfTrue="1" operator="greaterThan">
      <formula>$E$10</formula>
    </cfRule>
    <cfRule type="cellIs" dxfId="130" priority="8" stopIfTrue="1" operator="equal">
      <formula>""</formula>
    </cfRule>
  </conditionalFormatting>
  <conditionalFormatting sqref="E11:J11">
    <cfRule type="cellIs" dxfId="129" priority="9" stopIfTrue="1" operator="greaterThan">
      <formula>$E$11</formula>
    </cfRule>
    <cfRule type="cellIs" dxfId="128" priority="10" stopIfTrue="1" operator="equal">
      <formula>""</formula>
    </cfRule>
  </conditionalFormatting>
  <conditionalFormatting sqref="E12:J12">
    <cfRule type="cellIs" dxfId="127" priority="11" stopIfTrue="1" operator="greaterThan">
      <formula>$E$12</formula>
    </cfRule>
    <cfRule type="cellIs" dxfId="126" priority="12" stopIfTrue="1" operator="equal">
      <formula>""</formula>
    </cfRule>
  </conditionalFormatting>
  <conditionalFormatting sqref="E13:J13">
    <cfRule type="cellIs" dxfId="125" priority="13" stopIfTrue="1" operator="greaterThan">
      <formula>$E$13</formula>
    </cfRule>
    <cfRule type="cellIs" dxfId="124" priority="14" stopIfTrue="1" operator="equal">
      <formula>""</formula>
    </cfRule>
  </conditionalFormatting>
  <conditionalFormatting sqref="E14:J14">
    <cfRule type="cellIs" dxfId="123" priority="15" stopIfTrue="1" operator="lessThan">
      <formula>$E$14</formula>
    </cfRule>
    <cfRule type="cellIs" dxfId="122" priority="16" stopIfTrue="1" operator="greaterThan">
      <formula>0</formula>
    </cfRule>
  </conditionalFormatting>
  <conditionalFormatting sqref="E15:J15">
    <cfRule type="cellIs" dxfId="121" priority="17" stopIfTrue="1" operator="lessThan">
      <formula>$E$15</formula>
    </cfRule>
    <cfRule type="cellIs" dxfId="120" priority="18" stopIfTrue="1" operator="greaterThan">
      <formula>0</formula>
    </cfRule>
  </conditionalFormatting>
  <conditionalFormatting sqref="C18:J18">
    <cfRule type="cellIs" dxfId="119" priority="19" stopIfTrue="1" operator="equal">
      <formula>$D$20</formula>
    </cfRule>
    <cfRule type="cellIs" dxfId="118" priority="20" stopIfTrue="1" operator="equal">
      <formula>$D$21</formula>
    </cfRule>
    <cfRule type="cellIs" dxfId="117" priority="21" stopIfTrue="1" operator="equal">
      <formula>$D$22</formula>
    </cfRule>
    <cfRule type="cellIs" dxfId="116" priority="22" stopIfTrue="1" operator="equal">
      <formula>$D$23</formula>
    </cfRule>
    <cfRule type="cellIs" dxfId="115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I8" sqref="I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5027</v>
      </c>
      <c r="G6" s="1">
        <v>5028</v>
      </c>
      <c r="H6" s="1">
        <v>5053</v>
      </c>
      <c r="I6" s="1">
        <v>5054</v>
      </c>
      <c r="J6" s="1">
        <v>5169</v>
      </c>
    </row>
    <row r="7" spans="1:69">
      <c r="A7" s="10">
        <v>11527</v>
      </c>
      <c r="B7" s="10">
        <v>728317</v>
      </c>
      <c r="C7" s="9" t="s">
        <v>16</v>
      </c>
      <c r="D7" s="3" t="s">
        <v>17</v>
      </c>
      <c r="E7" s="3">
        <v>5</v>
      </c>
      <c r="F7" s="5">
        <v>5</v>
      </c>
      <c r="G7" s="5"/>
      <c r="H7" s="5">
        <v>5</v>
      </c>
      <c r="I7" s="5">
        <v>5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11527</v>
      </c>
      <c r="B8" s="10">
        <v>728322</v>
      </c>
      <c r="C8" s="3" t="s">
        <v>16</v>
      </c>
      <c r="D8" s="3" t="s">
        <v>18</v>
      </c>
      <c r="E8" s="3">
        <v>10</v>
      </c>
      <c r="F8" s="5">
        <v>9</v>
      </c>
      <c r="G8" s="5"/>
      <c r="H8" s="5">
        <v>5</v>
      </c>
      <c r="I8" s="5">
        <v>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11527</v>
      </c>
      <c r="B9" s="10">
        <v>728318</v>
      </c>
      <c r="C9" s="3" t="s">
        <v>16</v>
      </c>
      <c r="D9" s="3" t="s">
        <v>19</v>
      </c>
      <c r="E9" s="3">
        <v>20</v>
      </c>
      <c r="F9" s="5">
        <v>18</v>
      </c>
      <c r="G9" s="5"/>
      <c r="H9" s="5">
        <v>8</v>
      </c>
      <c r="I9" s="5">
        <v>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11527</v>
      </c>
      <c r="B10" s="10">
        <v>728319</v>
      </c>
      <c r="C10" s="3" t="s">
        <v>16</v>
      </c>
      <c r="D10" s="3" t="s">
        <v>20</v>
      </c>
      <c r="E10" s="3">
        <v>20</v>
      </c>
      <c r="F10" s="5">
        <v>18</v>
      </c>
      <c r="G10" s="5"/>
      <c r="H10" s="5">
        <v>8</v>
      </c>
      <c r="I10" s="5">
        <v>8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11527</v>
      </c>
      <c r="B11" s="10">
        <v>728321</v>
      </c>
      <c r="C11" s="3" t="s">
        <v>16</v>
      </c>
      <c r="D11" s="3" t="s">
        <v>21</v>
      </c>
      <c r="E11" s="3">
        <v>20</v>
      </c>
      <c r="F11" s="5">
        <v>20</v>
      </c>
      <c r="G11" s="5"/>
      <c r="H11" s="5">
        <v>8</v>
      </c>
      <c r="I11" s="5">
        <v>8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11527</v>
      </c>
      <c r="B12" s="10">
        <v>728320</v>
      </c>
      <c r="C12" s="3" t="s">
        <v>16</v>
      </c>
      <c r="D12" s="3" t="s">
        <v>22</v>
      </c>
      <c r="E12" s="3">
        <v>20</v>
      </c>
      <c r="F12" s="5">
        <v>20</v>
      </c>
      <c r="G12" s="5"/>
      <c r="H12" s="5">
        <v>10</v>
      </c>
      <c r="I12" s="5">
        <v>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11527</v>
      </c>
      <c r="B13" s="10">
        <v>728323</v>
      </c>
      <c r="C13" s="3" t="s">
        <v>16</v>
      </c>
      <c r="D13" s="3" t="s">
        <v>23</v>
      </c>
      <c r="E13" s="3">
        <v>5</v>
      </c>
      <c r="F13" s="5">
        <v>5</v>
      </c>
      <c r="G13" s="5"/>
      <c r="H13" s="5">
        <v>5</v>
      </c>
      <c r="I13" s="5">
        <v>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11527</v>
      </c>
      <c r="B14" s="10">
        <v>728324</v>
      </c>
      <c r="C14" s="11" t="s">
        <v>24</v>
      </c>
      <c r="D14" s="11" t="s">
        <v>25</v>
      </c>
      <c r="E14" s="11">
        <v>-10</v>
      </c>
      <c r="F14" s="12"/>
      <c r="G14" s="12"/>
      <c r="H14" s="12"/>
      <c r="I14" s="12"/>
      <c r="J14" s="12"/>
      <c r="K14" s="1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11527</v>
      </c>
      <c r="B15" s="10">
        <v>728325</v>
      </c>
      <c r="C15" s="11" t="s">
        <v>24</v>
      </c>
      <c r="D15" s="11" t="s">
        <v>26</v>
      </c>
      <c r="E15" s="11">
        <v>-10</v>
      </c>
      <c r="F15" s="12"/>
      <c r="G15" s="12"/>
      <c r="H15" s="12"/>
      <c r="I15" s="12"/>
      <c r="J15" s="12"/>
      <c r="K15" s="1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27</v>
      </c>
      <c r="E17">
        <f>SUMIF($E$6:$E$15, "&gt;0")</f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28</v>
      </c>
      <c r="F18" s="13">
        <f>SUM($F$7:$F$15)</f>
        <v>95</v>
      </c>
      <c r="G18" s="13">
        <f>SUM($G$7:$G$15)</f>
        <v>0</v>
      </c>
      <c r="H18" s="13">
        <f>SUM($H$7:$H$15)</f>
        <v>49</v>
      </c>
      <c r="I18" s="13">
        <f>SUM($I$7:$I$15)</f>
        <v>48</v>
      </c>
      <c r="J18" s="13">
        <f>SUM($J$7:$J$15)</f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D19" t="s">
        <v>29</v>
      </c>
      <c r="E19" t="s">
        <v>30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114" priority="1" stopIfTrue="1" operator="greaterThan">
      <formula>$E$7</formula>
    </cfRule>
    <cfRule type="cellIs" dxfId="113" priority="2" stopIfTrue="1" operator="equal">
      <formula>""</formula>
    </cfRule>
  </conditionalFormatting>
  <conditionalFormatting sqref="E8:J8">
    <cfRule type="cellIs" dxfId="112" priority="3" stopIfTrue="1" operator="greaterThan">
      <formula>$E$8</formula>
    </cfRule>
    <cfRule type="cellIs" dxfId="111" priority="4" stopIfTrue="1" operator="equal">
      <formula>""</formula>
    </cfRule>
  </conditionalFormatting>
  <conditionalFormatting sqref="E9:J9">
    <cfRule type="cellIs" dxfId="110" priority="5" stopIfTrue="1" operator="greaterThan">
      <formula>$E$9</formula>
    </cfRule>
    <cfRule type="cellIs" dxfId="109" priority="6" stopIfTrue="1" operator="equal">
      <formula>""</formula>
    </cfRule>
  </conditionalFormatting>
  <conditionalFormatting sqref="E10:J10">
    <cfRule type="cellIs" dxfId="108" priority="7" stopIfTrue="1" operator="greaterThan">
      <formula>$E$10</formula>
    </cfRule>
    <cfRule type="cellIs" dxfId="107" priority="8" stopIfTrue="1" operator="equal">
      <formula>""</formula>
    </cfRule>
  </conditionalFormatting>
  <conditionalFormatting sqref="E11:J11">
    <cfRule type="cellIs" dxfId="106" priority="9" stopIfTrue="1" operator="greaterThan">
      <formula>$E$11</formula>
    </cfRule>
    <cfRule type="cellIs" dxfId="105" priority="10" stopIfTrue="1" operator="equal">
      <formula>""</formula>
    </cfRule>
  </conditionalFormatting>
  <conditionalFormatting sqref="E12:J12">
    <cfRule type="cellIs" dxfId="104" priority="11" stopIfTrue="1" operator="greaterThan">
      <formula>$E$12</formula>
    </cfRule>
    <cfRule type="cellIs" dxfId="103" priority="12" stopIfTrue="1" operator="equal">
      <formula>""</formula>
    </cfRule>
  </conditionalFormatting>
  <conditionalFormatting sqref="E13:J13">
    <cfRule type="cellIs" dxfId="102" priority="13" stopIfTrue="1" operator="greaterThan">
      <formula>$E$13</formula>
    </cfRule>
    <cfRule type="cellIs" dxfId="101" priority="14" stopIfTrue="1" operator="equal">
      <formula>""</formula>
    </cfRule>
  </conditionalFormatting>
  <conditionalFormatting sqref="E14:J14">
    <cfRule type="cellIs" dxfId="100" priority="15" stopIfTrue="1" operator="lessThan">
      <formula>$E$14</formula>
    </cfRule>
    <cfRule type="cellIs" dxfId="99" priority="16" stopIfTrue="1" operator="greaterThan">
      <formula>0</formula>
    </cfRule>
  </conditionalFormatting>
  <conditionalFormatting sqref="E15:J15">
    <cfRule type="cellIs" dxfId="98" priority="17" stopIfTrue="1" operator="lessThan">
      <formula>$E$15</formula>
    </cfRule>
    <cfRule type="cellIs" dxfId="97" priority="18" stopIfTrue="1" operator="greaterThan">
      <formula>0</formula>
    </cfRule>
  </conditionalFormatting>
  <conditionalFormatting sqref="C18:J18">
    <cfRule type="cellIs" dxfId="96" priority="19" stopIfTrue="1" operator="equal">
      <formula>$D$20</formula>
    </cfRule>
    <cfRule type="cellIs" dxfId="95" priority="20" stopIfTrue="1" operator="equal">
      <formula>$D$21</formula>
    </cfRule>
    <cfRule type="cellIs" dxfId="94" priority="21" stopIfTrue="1" operator="equal">
      <formula>$D$22</formula>
    </cfRule>
    <cfRule type="cellIs" dxfId="93" priority="22" stopIfTrue="1" operator="equal">
      <formula>$D$23</formula>
    </cfRule>
    <cfRule type="cellIs" dxfId="92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I8" sqref="I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5027</v>
      </c>
      <c r="G6" s="1">
        <v>5028</v>
      </c>
      <c r="H6" s="1">
        <v>5053</v>
      </c>
      <c r="I6" s="1">
        <v>5054</v>
      </c>
      <c r="J6" s="1">
        <v>5169</v>
      </c>
    </row>
    <row r="7" spans="1:69">
      <c r="A7" s="10">
        <v>11527</v>
      </c>
      <c r="B7" s="10">
        <v>728317</v>
      </c>
      <c r="C7" s="9" t="s">
        <v>16</v>
      </c>
      <c r="D7" s="3" t="s">
        <v>17</v>
      </c>
      <c r="E7" s="3">
        <v>5</v>
      </c>
      <c r="F7" s="5">
        <v>5</v>
      </c>
      <c r="G7" s="5"/>
      <c r="H7" s="5">
        <v>5</v>
      </c>
      <c r="I7" s="5">
        <v>5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11527</v>
      </c>
      <c r="B8" s="10">
        <v>728322</v>
      </c>
      <c r="C8" s="3" t="s">
        <v>16</v>
      </c>
      <c r="D8" s="3" t="s">
        <v>18</v>
      </c>
      <c r="E8" s="3">
        <v>10</v>
      </c>
      <c r="F8" s="5">
        <v>9</v>
      </c>
      <c r="G8" s="5"/>
      <c r="H8" s="5">
        <v>5</v>
      </c>
      <c r="I8" s="5">
        <v>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11527</v>
      </c>
      <c r="B9" s="10">
        <v>728318</v>
      </c>
      <c r="C9" s="3" t="s">
        <v>16</v>
      </c>
      <c r="D9" s="3" t="s">
        <v>19</v>
      </c>
      <c r="E9" s="3">
        <v>20</v>
      </c>
      <c r="F9" s="5">
        <v>18</v>
      </c>
      <c r="G9" s="5"/>
      <c r="H9" s="5">
        <v>8</v>
      </c>
      <c r="I9" s="5">
        <v>10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11527</v>
      </c>
      <c r="B10" s="10">
        <v>728319</v>
      </c>
      <c r="C10" s="3" t="s">
        <v>16</v>
      </c>
      <c r="D10" s="3" t="s">
        <v>20</v>
      </c>
      <c r="E10" s="3">
        <v>20</v>
      </c>
      <c r="F10" s="5">
        <v>17</v>
      </c>
      <c r="G10" s="5"/>
      <c r="H10" s="5">
        <v>5</v>
      </c>
      <c r="I10" s="5"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11527</v>
      </c>
      <c r="B11" s="10">
        <v>728321</v>
      </c>
      <c r="C11" s="3" t="s">
        <v>16</v>
      </c>
      <c r="D11" s="3" t="s">
        <v>21</v>
      </c>
      <c r="E11" s="3">
        <v>20</v>
      </c>
      <c r="F11" s="5">
        <v>20</v>
      </c>
      <c r="G11" s="5"/>
      <c r="H11" s="5">
        <v>12</v>
      </c>
      <c r="I11" s="5">
        <v>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11527</v>
      </c>
      <c r="B12" s="10">
        <v>728320</v>
      </c>
      <c r="C12" s="3" t="s">
        <v>16</v>
      </c>
      <c r="D12" s="3" t="s">
        <v>22</v>
      </c>
      <c r="E12" s="3">
        <v>20</v>
      </c>
      <c r="F12" s="5">
        <v>20</v>
      </c>
      <c r="G12" s="5"/>
      <c r="H12" s="5">
        <v>10</v>
      </c>
      <c r="I12" s="5">
        <v>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11527</v>
      </c>
      <c r="B13" s="10">
        <v>728323</v>
      </c>
      <c r="C13" s="3" t="s">
        <v>16</v>
      </c>
      <c r="D13" s="3" t="s">
        <v>23</v>
      </c>
      <c r="E13" s="3">
        <v>5</v>
      </c>
      <c r="F13" s="5">
        <v>5</v>
      </c>
      <c r="G13" s="5"/>
      <c r="H13" s="5">
        <v>5</v>
      </c>
      <c r="I13" s="5">
        <v>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11527</v>
      </c>
      <c r="B14" s="10">
        <v>728324</v>
      </c>
      <c r="C14" s="11" t="s">
        <v>24</v>
      </c>
      <c r="D14" s="11" t="s">
        <v>25</v>
      </c>
      <c r="E14" s="11">
        <v>-10</v>
      </c>
      <c r="F14" s="12"/>
      <c r="G14" s="12"/>
      <c r="H14" s="12"/>
      <c r="I14" s="12"/>
      <c r="J14" s="12"/>
      <c r="K14" s="1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11527</v>
      </c>
      <c r="B15" s="10">
        <v>728325</v>
      </c>
      <c r="C15" s="11" t="s">
        <v>24</v>
      </c>
      <c r="D15" s="11" t="s">
        <v>26</v>
      </c>
      <c r="E15" s="11">
        <v>-10</v>
      </c>
      <c r="F15" s="12"/>
      <c r="G15" s="12"/>
      <c r="H15" s="12"/>
      <c r="I15" s="12"/>
      <c r="J15" s="12"/>
      <c r="K15" s="1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27</v>
      </c>
      <c r="E17">
        <f>SUMIF($E$6:$E$15, "&gt;0")</f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28</v>
      </c>
      <c r="F18" s="13">
        <f>SUM($F$7:$F$15)</f>
        <v>94</v>
      </c>
      <c r="G18" s="13">
        <f>SUM($G$7:$G$15)</f>
        <v>0</v>
      </c>
      <c r="H18" s="13">
        <f>SUM($H$7:$H$15)</f>
        <v>50</v>
      </c>
      <c r="I18" s="13">
        <f>SUM($I$7:$I$15)</f>
        <v>36</v>
      </c>
      <c r="J18" s="13">
        <f>SUM($J$7:$J$15)</f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D19" t="s">
        <v>29</v>
      </c>
      <c r="E19" t="s">
        <v>30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J7">
    <cfRule type="cellIs" dxfId="91" priority="1" stopIfTrue="1" operator="greaterThan">
      <formula>$E$7</formula>
    </cfRule>
    <cfRule type="cellIs" dxfId="90" priority="2" stopIfTrue="1" operator="equal">
      <formula>""</formula>
    </cfRule>
  </conditionalFormatting>
  <conditionalFormatting sqref="E8:J8">
    <cfRule type="cellIs" dxfId="89" priority="3" stopIfTrue="1" operator="greaterThan">
      <formula>$E$8</formula>
    </cfRule>
    <cfRule type="cellIs" dxfId="88" priority="4" stopIfTrue="1" operator="equal">
      <formula>""</formula>
    </cfRule>
  </conditionalFormatting>
  <conditionalFormatting sqref="E9:J9">
    <cfRule type="cellIs" dxfId="87" priority="5" stopIfTrue="1" operator="greaterThan">
      <formula>$E$9</formula>
    </cfRule>
    <cfRule type="cellIs" dxfId="86" priority="6" stopIfTrue="1" operator="equal">
      <formula>""</formula>
    </cfRule>
  </conditionalFormatting>
  <conditionalFormatting sqref="E10:J10">
    <cfRule type="cellIs" dxfId="85" priority="7" stopIfTrue="1" operator="greaterThan">
      <formula>$E$10</formula>
    </cfRule>
    <cfRule type="cellIs" dxfId="84" priority="8" stopIfTrue="1" operator="equal">
      <formula>""</formula>
    </cfRule>
  </conditionalFormatting>
  <conditionalFormatting sqref="E11:J11">
    <cfRule type="cellIs" dxfId="83" priority="9" stopIfTrue="1" operator="greaterThan">
      <formula>$E$11</formula>
    </cfRule>
    <cfRule type="cellIs" dxfId="82" priority="10" stopIfTrue="1" operator="equal">
      <formula>""</formula>
    </cfRule>
  </conditionalFormatting>
  <conditionalFormatting sqref="E12:J12">
    <cfRule type="cellIs" dxfId="81" priority="11" stopIfTrue="1" operator="greaterThan">
      <formula>$E$12</formula>
    </cfRule>
    <cfRule type="cellIs" dxfId="80" priority="12" stopIfTrue="1" operator="equal">
      <formula>""</formula>
    </cfRule>
  </conditionalFormatting>
  <conditionalFormatting sqref="E13:J13">
    <cfRule type="cellIs" dxfId="79" priority="13" stopIfTrue="1" operator="greaterThan">
      <formula>$E$13</formula>
    </cfRule>
    <cfRule type="cellIs" dxfId="78" priority="14" stopIfTrue="1" operator="equal">
      <formula>""</formula>
    </cfRule>
  </conditionalFormatting>
  <conditionalFormatting sqref="E14:J14">
    <cfRule type="cellIs" dxfId="77" priority="15" stopIfTrue="1" operator="lessThan">
      <formula>$E$14</formula>
    </cfRule>
    <cfRule type="cellIs" dxfId="76" priority="16" stopIfTrue="1" operator="greaterThan">
      <formula>0</formula>
    </cfRule>
  </conditionalFormatting>
  <conditionalFormatting sqref="E15:J15">
    <cfRule type="cellIs" dxfId="75" priority="17" stopIfTrue="1" operator="lessThan">
      <formula>$E$15</formula>
    </cfRule>
    <cfRule type="cellIs" dxfId="74" priority="18" stopIfTrue="1" operator="greaterThan">
      <formula>0</formula>
    </cfRule>
  </conditionalFormatting>
  <conditionalFormatting sqref="C18:J18">
    <cfRule type="cellIs" dxfId="73" priority="19" stopIfTrue="1" operator="equal">
      <formula>$D$20</formula>
    </cfRule>
    <cfRule type="cellIs" dxfId="72" priority="20" stopIfTrue="1" operator="equal">
      <formula>$D$21</formula>
    </cfRule>
    <cfRule type="cellIs" dxfId="71" priority="21" stopIfTrue="1" operator="equal">
      <formula>$D$22</formula>
    </cfRule>
    <cfRule type="cellIs" dxfId="70" priority="22" stopIfTrue="1" operator="equal">
      <formula>$D$23</formula>
    </cfRule>
    <cfRule type="cellIs" dxfId="69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5027</v>
      </c>
      <c r="G6" s="1">
        <v>5028</v>
      </c>
      <c r="H6" s="1">
        <v>5053</v>
      </c>
      <c r="I6" s="1">
        <v>5054</v>
      </c>
      <c r="J6" s="1">
        <v>5169</v>
      </c>
    </row>
    <row r="7" spans="1:69">
      <c r="A7" s="10">
        <v>11527</v>
      </c>
      <c r="B7" s="10">
        <v>728317</v>
      </c>
      <c r="C7" s="9" t="s">
        <v>16</v>
      </c>
      <c r="D7" s="3" t="s">
        <v>17</v>
      </c>
      <c r="E7" s="3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11527</v>
      </c>
      <c r="B8" s="10">
        <v>728322</v>
      </c>
      <c r="C8" s="3" t="s">
        <v>16</v>
      </c>
      <c r="D8" s="3" t="s">
        <v>18</v>
      </c>
      <c r="E8" s="3">
        <v>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11527</v>
      </c>
      <c r="B9" s="10">
        <v>728318</v>
      </c>
      <c r="C9" s="3" t="s">
        <v>16</v>
      </c>
      <c r="D9" s="3" t="s">
        <v>19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11527</v>
      </c>
      <c r="B10" s="10">
        <v>728319</v>
      </c>
      <c r="C10" s="3" t="s">
        <v>16</v>
      </c>
      <c r="D10" s="3" t="s">
        <v>20</v>
      </c>
      <c r="E10" s="3">
        <v>20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11527</v>
      </c>
      <c r="B11" s="10">
        <v>728321</v>
      </c>
      <c r="C11" s="3" t="s">
        <v>16</v>
      </c>
      <c r="D11" s="3" t="s">
        <v>21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11527</v>
      </c>
      <c r="B12" s="10">
        <v>728320</v>
      </c>
      <c r="C12" s="3" t="s">
        <v>16</v>
      </c>
      <c r="D12" s="3" t="s">
        <v>22</v>
      </c>
      <c r="E12" s="3">
        <v>20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11527</v>
      </c>
      <c r="B13" s="10">
        <v>728323</v>
      </c>
      <c r="C13" s="3" t="s">
        <v>16</v>
      </c>
      <c r="D13" s="3" t="s">
        <v>23</v>
      </c>
      <c r="E13" s="3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11527</v>
      </c>
      <c r="B14" s="10">
        <v>728324</v>
      </c>
      <c r="C14" s="11" t="s">
        <v>24</v>
      </c>
      <c r="D14" s="11" t="s">
        <v>25</v>
      </c>
      <c r="E14" s="11">
        <v>-10</v>
      </c>
      <c r="F14" s="12"/>
      <c r="G14" s="12"/>
      <c r="H14" s="12"/>
      <c r="I14" s="12"/>
      <c r="J14" s="12"/>
      <c r="K14" s="1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11527</v>
      </c>
      <c r="B15" s="10">
        <v>728325</v>
      </c>
      <c r="C15" s="11" t="s">
        <v>24</v>
      </c>
      <c r="D15" s="11" t="s">
        <v>26</v>
      </c>
      <c r="E15" s="11">
        <v>-10</v>
      </c>
      <c r="F15" s="12"/>
      <c r="G15" s="12"/>
      <c r="H15" s="12"/>
      <c r="I15" s="12"/>
      <c r="J15" s="12"/>
      <c r="K15" s="1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27</v>
      </c>
      <c r="E17">
        <f>SUMIF($E$6:$E$15, "&gt;0")</f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28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13">
        <f>SUM($I$7:$I$15)</f>
        <v>0</v>
      </c>
      <c r="J18" s="13">
        <f>SUM($J$7:$J$15)</f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D19" t="s">
        <v>29</v>
      </c>
      <c r="E19" t="s">
        <v>30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68" priority="1" stopIfTrue="1" operator="greaterThan">
      <formula>$E$7</formula>
    </cfRule>
    <cfRule type="cellIs" dxfId="67" priority="2" stopIfTrue="1" operator="equal">
      <formula>""</formula>
    </cfRule>
  </conditionalFormatting>
  <conditionalFormatting sqref="E8:J8">
    <cfRule type="cellIs" dxfId="66" priority="3" stopIfTrue="1" operator="greaterThan">
      <formula>$E$8</formula>
    </cfRule>
    <cfRule type="cellIs" dxfId="65" priority="4" stopIfTrue="1" operator="equal">
      <formula>""</formula>
    </cfRule>
  </conditionalFormatting>
  <conditionalFormatting sqref="E9:J9">
    <cfRule type="cellIs" dxfId="64" priority="5" stopIfTrue="1" operator="greaterThan">
      <formula>$E$9</formula>
    </cfRule>
    <cfRule type="cellIs" dxfId="63" priority="6" stopIfTrue="1" operator="equal">
      <formula>""</formula>
    </cfRule>
  </conditionalFormatting>
  <conditionalFormatting sqref="E10:J10">
    <cfRule type="cellIs" dxfId="62" priority="7" stopIfTrue="1" operator="greaterThan">
      <formula>$E$10</formula>
    </cfRule>
    <cfRule type="cellIs" dxfId="61" priority="8" stopIfTrue="1" operator="equal">
      <formula>""</formula>
    </cfRule>
  </conditionalFormatting>
  <conditionalFormatting sqref="E11:J11">
    <cfRule type="cellIs" dxfId="60" priority="9" stopIfTrue="1" operator="greaterThan">
      <formula>$E$11</formula>
    </cfRule>
    <cfRule type="cellIs" dxfId="59" priority="10" stopIfTrue="1" operator="equal">
      <formula>""</formula>
    </cfRule>
  </conditionalFormatting>
  <conditionalFormatting sqref="E12:J12">
    <cfRule type="cellIs" dxfId="58" priority="11" stopIfTrue="1" operator="greaterThan">
      <formula>$E$12</formula>
    </cfRule>
    <cfRule type="cellIs" dxfId="57" priority="12" stopIfTrue="1" operator="equal">
      <formula>""</formula>
    </cfRule>
  </conditionalFormatting>
  <conditionalFormatting sqref="E13:J13">
    <cfRule type="cellIs" dxfId="56" priority="13" stopIfTrue="1" operator="greaterThan">
      <formula>$E$13</formula>
    </cfRule>
    <cfRule type="cellIs" dxfId="55" priority="14" stopIfTrue="1" operator="equal">
      <formula>""</formula>
    </cfRule>
  </conditionalFormatting>
  <conditionalFormatting sqref="E14:J14">
    <cfRule type="cellIs" dxfId="54" priority="15" stopIfTrue="1" operator="lessThan">
      <formula>$E$14</formula>
    </cfRule>
    <cfRule type="cellIs" dxfId="53" priority="16" stopIfTrue="1" operator="greaterThan">
      <formula>0</formula>
    </cfRule>
  </conditionalFormatting>
  <conditionalFormatting sqref="E15:J15">
    <cfRule type="cellIs" dxfId="52" priority="17" stopIfTrue="1" operator="lessThan">
      <formula>$E$15</formula>
    </cfRule>
    <cfRule type="cellIs" dxfId="51" priority="18" stopIfTrue="1" operator="greaterThan">
      <formula>0</formula>
    </cfRule>
  </conditionalFormatting>
  <conditionalFormatting sqref="C18:J18">
    <cfRule type="cellIs" dxfId="50" priority="19" stopIfTrue="1" operator="equal">
      <formula>$D$20</formula>
    </cfRule>
    <cfRule type="cellIs" dxfId="49" priority="20" stopIfTrue="1" operator="equal">
      <formula>$D$21</formula>
    </cfRule>
    <cfRule type="cellIs" dxfId="48" priority="21" stopIfTrue="1" operator="equal">
      <formula>$D$22</formula>
    </cfRule>
    <cfRule type="cellIs" dxfId="47" priority="22" stopIfTrue="1" operator="equal">
      <formula>$D$23</formula>
    </cfRule>
    <cfRule type="cellIs" dxfId="46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5027</v>
      </c>
      <c r="G6" s="1">
        <v>5028</v>
      </c>
      <c r="H6" s="1">
        <v>5053</v>
      </c>
      <c r="I6" s="1">
        <v>5054</v>
      </c>
      <c r="J6" s="1">
        <v>5169</v>
      </c>
    </row>
    <row r="7" spans="1:69">
      <c r="A7" s="10">
        <v>11527</v>
      </c>
      <c r="B7" s="10">
        <v>728317</v>
      </c>
      <c r="C7" s="9" t="s">
        <v>16</v>
      </c>
      <c r="D7" s="3" t="s">
        <v>17</v>
      </c>
      <c r="E7" s="3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11527</v>
      </c>
      <c r="B8" s="10">
        <v>728322</v>
      </c>
      <c r="C8" s="3" t="s">
        <v>16</v>
      </c>
      <c r="D8" s="3" t="s">
        <v>18</v>
      </c>
      <c r="E8" s="3">
        <v>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11527</v>
      </c>
      <c r="B9" s="10">
        <v>728318</v>
      </c>
      <c r="C9" s="3" t="s">
        <v>16</v>
      </c>
      <c r="D9" s="3" t="s">
        <v>19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11527</v>
      </c>
      <c r="B10" s="10">
        <v>728319</v>
      </c>
      <c r="C10" s="3" t="s">
        <v>16</v>
      </c>
      <c r="D10" s="3" t="s">
        <v>20</v>
      </c>
      <c r="E10" s="3">
        <v>20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11527</v>
      </c>
      <c r="B11" s="10">
        <v>728321</v>
      </c>
      <c r="C11" s="3" t="s">
        <v>16</v>
      </c>
      <c r="D11" s="3" t="s">
        <v>21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11527</v>
      </c>
      <c r="B12" s="10">
        <v>728320</v>
      </c>
      <c r="C12" s="3" t="s">
        <v>16</v>
      </c>
      <c r="D12" s="3" t="s">
        <v>22</v>
      </c>
      <c r="E12" s="3">
        <v>20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11527</v>
      </c>
      <c r="B13" s="10">
        <v>728323</v>
      </c>
      <c r="C13" s="3" t="s">
        <v>16</v>
      </c>
      <c r="D13" s="3" t="s">
        <v>23</v>
      </c>
      <c r="E13" s="3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11527</v>
      </c>
      <c r="B14" s="10">
        <v>728324</v>
      </c>
      <c r="C14" s="11" t="s">
        <v>24</v>
      </c>
      <c r="D14" s="11" t="s">
        <v>25</v>
      </c>
      <c r="E14" s="11">
        <v>-10</v>
      </c>
      <c r="F14" s="12"/>
      <c r="G14" s="12"/>
      <c r="H14" s="12"/>
      <c r="I14" s="12"/>
      <c r="J14" s="12"/>
      <c r="K14" s="1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11527</v>
      </c>
      <c r="B15" s="10">
        <v>728325</v>
      </c>
      <c r="C15" s="11" t="s">
        <v>24</v>
      </c>
      <c r="D15" s="11" t="s">
        <v>26</v>
      </c>
      <c r="E15" s="11">
        <v>-10</v>
      </c>
      <c r="F15" s="12"/>
      <c r="G15" s="12"/>
      <c r="H15" s="12"/>
      <c r="I15" s="12"/>
      <c r="J15" s="12"/>
      <c r="K15" s="1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27</v>
      </c>
      <c r="E17">
        <f>SUMIF($E$6:$E$15, "&gt;0")</f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28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13">
        <f>SUM($I$7:$I$15)</f>
        <v>0</v>
      </c>
      <c r="J18" s="13">
        <f>SUM($J$7:$J$15)</f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D19" t="s">
        <v>29</v>
      </c>
      <c r="E19" t="s">
        <v>30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45" priority="1" stopIfTrue="1" operator="greaterThan">
      <formula>$E$7</formula>
    </cfRule>
    <cfRule type="cellIs" dxfId="44" priority="2" stopIfTrue="1" operator="equal">
      <formula>""</formula>
    </cfRule>
  </conditionalFormatting>
  <conditionalFormatting sqref="E8:J8">
    <cfRule type="cellIs" dxfId="43" priority="3" stopIfTrue="1" operator="greaterThan">
      <formula>$E$8</formula>
    </cfRule>
    <cfRule type="cellIs" dxfId="42" priority="4" stopIfTrue="1" operator="equal">
      <formula>""</formula>
    </cfRule>
  </conditionalFormatting>
  <conditionalFormatting sqref="E9:J9">
    <cfRule type="cellIs" dxfId="41" priority="5" stopIfTrue="1" operator="greaterThan">
      <formula>$E$9</formula>
    </cfRule>
    <cfRule type="cellIs" dxfId="40" priority="6" stopIfTrue="1" operator="equal">
      <formula>""</formula>
    </cfRule>
  </conditionalFormatting>
  <conditionalFormatting sqref="E10:J10">
    <cfRule type="cellIs" dxfId="39" priority="7" stopIfTrue="1" operator="greaterThan">
      <formula>$E$10</formula>
    </cfRule>
    <cfRule type="cellIs" dxfId="38" priority="8" stopIfTrue="1" operator="equal">
      <formula>""</formula>
    </cfRule>
  </conditionalFormatting>
  <conditionalFormatting sqref="E11:J11">
    <cfRule type="cellIs" dxfId="37" priority="9" stopIfTrue="1" operator="greaterThan">
      <formula>$E$11</formula>
    </cfRule>
    <cfRule type="cellIs" dxfId="36" priority="10" stopIfTrue="1" operator="equal">
      <formula>""</formula>
    </cfRule>
  </conditionalFormatting>
  <conditionalFormatting sqref="E12:J12">
    <cfRule type="cellIs" dxfId="35" priority="11" stopIfTrue="1" operator="greaterThan">
      <formula>$E$12</formula>
    </cfRule>
    <cfRule type="cellIs" dxfId="34" priority="12" stopIfTrue="1" operator="equal">
      <formula>""</formula>
    </cfRule>
  </conditionalFormatting>
  <conditionalFormatting sqref="E13:J13">
    <cfRule type="cellIs" dxfId="33" priority="13" stopIfTrue="1" operator="greaterThan">
      <formula>$E$13</formula>
    </cfRule>
    <cfRule type="cellIs" dxfId="32" priority="14" stopIfTrue="1" operator="equal">
      <formula>""</formula>
    </cfRule>
  </conditionalFormatting>
  <conditionalFormatting sqref="E14:J14">
    <cfRule type="cellIs" dxfId="31" priority="15" stopIfTrue="1" operator="lessThan">
      <formula>$E$14</formula>
    </cfRule>
    <cfRule type="cellIs" dxfId="30" priority="16" stopIfTrue="1" operator="greaterThan">
      <formula>0</formula>
    </cfRule>
  </conditionalFormatting>
  <conditionalFormatting sqref="E15:J15">
    <cfRule type="cellIs" dxfId="29" priority="17" stopIfTrue="1" operator="lessThan">
      <formula>$E$15</formula>
    </cfRule>
    <cfRule type="cellIs" dxfId="28" priority="18" stopIfTrue="1" operator="greaterThan">
      <formula>0</formula>
    </cfRule>
  </conditionalFormatting>
  <conditionalFormatting sqref="C18:J18">
    <cfRule type="cellIs" dxfId="27" priority="19" stopIfTrue="1" operator="equal">
      <formula>$D$20</formula>
    </cfRule>
    <cfRule type="cellIs" dxfId="26" priority="20" stopIfTrue="1" operator="equal">
      <formula>$D$21</formula>
    </cfRule>
    <cfRule type="cellIs" dxfId="25" priority="21" stopIfTrue="1" operator="equal">
      <formula>$D$22</formula>
    </cfRule>
    <cfRule type="cellIs" dxfId="24" priority="22" stopIfTrue="1" operator="equal">
      <formula>$D$23</formula>
    </cfRule>
    <cfRule type="cellIs" dxfId="23" priority="23" stopIfTrue="1" operator="equal">
      <formula>$D$24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36</v>
      </c>
    </row>
    <row r="2" spans="1:69" ht="17">
      <c r="D2" s="4" t="s">
        <v>0</v>
      </c>
      <c r="G2" s="19"/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22">
        <v>5027</v>
      </c>
      <c r="G6" s="22">
        <v>5028</v>
      </c>
      <c r="H6" s="22">
        <v>5053</v>
      </c>
      <c r="I6" s="22">
        <v>5054</v>
      </c>
      <c r="J6" s="22">
        <v>5169</v>
      </c>
    </row>
    <row r="7" spans="1:69" ht="28">
      <c r="A7" s="10">
        <v>11527</v>
      </c>
      <c r="B7" s="10">
        <v>728317</v>
      </c>
      <c r="C7" s="9" t="s">
        <v>16</v>
      </c>
      <c r="D7" s="3" t="s">
        <v>17</v>
      </c>
      <c r="E7" s="3">
        <v>5</v>
      </c>
      <c r="F7" s="23"/>
      <c r="G7" s="23"/>
      <c r="H7" s="23"/>
      <c r="I7" s="23"/>
      <c r="J7" s="2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11527</v>
      </c>
      <c r="B8" s="10">
        <v>728322</v>
      </c>
      <c r="C8" s="3" t="s">
        <v>16</v>
      </c>
      <c r="D8" s="3" t="s">
        <v>18</v>
      </c>
      <c r="E8" s="3">
        <v>10</v>
      </c>
      <c r="F8" s="23"/>
      <c r="G8" s="23"/>
      <c r="H8" s="23"/>
      <c r="I8" s="23"/>
      <c r="J8" s="2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11527</v>
      </c>
      <c r="B9" s="10">
        <v>728318</v>
      </c>
      <c r="C9" s="3" t="s">
        <v>16</v>
      </c>
      <c r="D9" s="3" t="s">
        <v>19</v>
      </c>
      <c r="E9" s="3">
        <v>20</v>
      </c>
      <c r="F9" s="23"/>
      <c r="G9" s="23"/>
      <c r="H9" s="23"/>
      <c r="I9" s="23"/>
      <c r="J9" s="2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11527</v>
      </c>
      <c r="B10" s="10">
        <v>728319</v>
      </c>
      <c r="C10" s="3" t="s">
        <v>16</v>
      </c>
      <c r="D10" s="3" t="s">
        <v>20</v>
      </c>
      <c r="E10" s="3">
        <v>20</v>
      </c>
      <c r="F10" s="23"/>
      <c r="G10" s="23"/>
      <c r="H10" s="23"/>
      <c r="I10" s="23"/>
      <c r="J10" s="2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11527</v>
      </c>
      <c r="B11" s="10">
        <v>728321</v>
      </c>
      <c r="C11" s="3" t="s">
        <v>16</v>
      </c>
      <c r="D11" s="3" t="s">
        <v>21</v>
      </c>
      <c r="E11" s="3">
        <v>20</v>
      </c>
      <c r="F11" s="23"/>
      <c r="G11" s="23"/>
      <c r="H11" s="23"/>
      <c r="I11" s="23"/>
      <c r="J11" s="2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11527</v>
      </c>
      <c r="B12" s="10">
        <v>728320</v>
      </c>
      <c r="C12" s="3" t="s">
        <v>16</v>
      </c>
      <c r="D12" s="3" t="s">
        <v>22</v>
      </c>
      <c r="E12" s="3">
        <v>20</v>
      </c>
      <c r="F12" s="23"/>
      <c r="G12" s="23"/>
      <c r="H12" s="23"/>
      <c r="I12" s="23"/>
      <c r="J12" s="2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11527</v>
      </c>
      <c r="B13" s="10">
        <v>728323</v>
      </c>
      <c r="C13" s="3" t="s">
        <v>16</v>
      </c>
      <c r="D13" s="3" t="s">
        <v>23</v>
      </c>
      <c r="E13" s="3">
        <v>5</v>
      </c>
      <c r="F13" s="23"/>
      <c r="G13" s="23"/>
      <c r="H13" s="23"/>
      <c r="I13" s="23"/>
      <c r="J13" s="2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11527</v>
      </c>
      <c r="B14" s="10">
        <v>728324</v>
      </c>
      <c r="C14" s="11" t="s">
        <v>24</v>
      </c>
      <c r="D14" s="11" t="s">
        <v>25</v>
      </c>
      <c r="E14" s="11">
        <v>-10</v>
      </c>
      <c r="F14" s="23"/>
      <c r="G14" s="23"/>
      <c r="H14" s="23"/>
      <c r="I14" s="23"/>
      <c r="J14" s="23"/>
      <c r="K14" s="1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11527</v>
      </c>
      <c r="B15" s="10">
        <v>728325</v>
      </c>
      <c r="C15" s="11" t="s">
        <v>24</v>
      </c>
      <c r="D15" s="11" t="s">
        <v>26</v>
      </c>
      <c r="E15" s="11">
        <v>-10</v>
      </c>
      <c r="F15" s="23"/>
      <c r="G15" s="23"/>
      <c r="H15" s="23"/>
      <c r="I15" s="23"/>
      <c r="J15" s="23"/>
      <c r="K15" s="1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27</v>
      </c>
      <c r="E17">
        <f>SUMIF($E$6:$E$15, "&gt;0")</f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28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13">
        <f>SUM($I$7:$I$15)</f>
        <v>0</v>
      </c>
      <c r="J18" s="13">
        <f>SUM($J$7:$J$15)</f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D19" t="s">
        <v>29</v>
      </c>
      <c r="E19" t="s">
        <v>30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31</v>
      </c>
      <c r="D20" s="14">
        <f>LARGE($F$18:$J$18,1)</f>
        <v>0</v>
      </c>
      <c r="E20">
        <f>INDEX($F$6:$J$6,MATCH($D$20,$F$18:$J$18,0))</f>
        <v>5027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32</v>
      </c>
      <c r="D21" s="15">
        <f>LARGE($F$18:$J$18,2)</f>
        <v>0</v>
      </c>
      <c r="E21">
        <f>INDEX($F$6:$J$6,MATCH($D$21,$F$18:$J$18,0))</f>
        <v>5027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C22" t="s">
        <v>33</v>
      </c>
      <c r="D22" s="16">
        <f>LARGE($F$18:$J$18,3)</f>
        <v>0</v>
      </c>
      <c r="E22">
        <f>INDEX($F$6:$J$6,MATCH($D$22,$F$18:$J$18,0))</f>
        <v>5027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C23" t="s">
        <v>34</v>
      </c>
      <c r="D23" s="17">
        <f>LARGE($F$18:$J$18,4)</f>
        <v>0</v>
      </c>
      <c r="E23">
        <f>INDEX($F$6:$J$6,MATCH($D$23,$F$18:$J$18,0))</f>
        <v>5027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C24" t="s">
        <v>35</v>
      </c>
      <c r="D24" s="18">
        <f>LARGE($F$18:$J$18,5)</f>
        <v>0</v>
      </c>
      <c r="E24">
        <f>INDEX($F$6:$J$6,MATCH($D$24,$F$18:$J$18,0))</f>
        <v>5027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2" priority="1" stopIfTrue="1" operator="greaterThan">
      <formula>$E$7</formula>
    </cfRule>
    <cfRule type="cellIs" dxfId="21" priority="2" stopIfTrue="1" operator="equal">
      <formula>""</formula>
    </cfRule>
  </conditionalFormatting>
  <conditionalFormatting sqref="E8">
    <cfRule type="cellIs" dxfId="20" priority="3" stopIfTrue="1" operator="greaterThan">
      <formula>$E$8</formula>
    </cfRule>
    <cfRule type="cellIs" dxfId="19" priority="4" stopIfTrue="1" operator="equal">
      <formula>""</formula>
    </cfRule>
  </conditionalFormatting>
  <conditionalFormatting sqref="E9">
    <cfRule type="cellIs" dxfId="18" priority="5" stopIfTrue="1" operator="greaterThan">
      <formula>$E$9</formula>
    </cfRule>
    <cfRule type="cellIs" dxfId="17" priority="6" stopIfTrue="1" operator="equal">
      <formula>""</formula>
    </cfRule>
  </conditionalFormatting>
  <conditionalFormatting sqref="E10">
    <cfRule type="cellIs" dxfId="16" priority="7" stopIfTrue="1" operator="greaterThan">
      <formula>$E$10</formula>
    </cfRule>
    <cfRule type="cellIs" dxfId="15" priority="8" stopIfTrue="1" operator="equal">
      <formula>""</formula>
    </cfRule>
  </conditionalFormatting>
  <conditionalFormatting sqref="E11">
    <cfRule type="cellIs" dxfId="14" priority="9" stopIfTrue="1" operator="greaterThan">
      <formula>$E$11</formula>
    </cfRule>
    <cfRule type="cellIs" dxfId="13" priority="10" stopIfTrue="1" operator="equal">
      <formula>""</formula>
    </cfRule>
  </conditionalFormatting>
  <conditionalFormatting sqref="E12">
    <cfRule type="cellIs" dxfId="12" priority="11" stopIfTrue="1" operator="greaterThan">
      <formula>$E$12</formula>
    </cfRule>
    <cfRule type="cellIs" dxfId="11" priority="12" stopIfTrue="1" operator="equal">
      <formula>""</formula>
    </cfRule>
  </conditionalFormatting>
  <conditionalFormatting sqref="E13">
    <cfRule type="cellIs" dxfId="10" priority="13" stopIfTrue="1" operator="greaterThan">
      <formula>$E$13</formula>
    </cfRule>
    <cfRule type="cellIs" dxfId="9" priority="14" stopIfTrue="1" operator="equal">
      <formula>""</formula>
    </cfRule>
  </conditionalFormatting>
  <conditionalFormatting sqref="E14">
    <cfRule type="cellIs" dxfId="8" priority="15" stopIfTrue="1" operator="lessThan">
      <formula>$E$14</formula>
    </cfRule>
    <cfRule type="cellIs" dxfId="7" priority="16" stopIfTrue="1" operator="greaterThan">
      <formula>0</formula>
    </cfRule>
  </conditionalFormatting>
  <conditionalFormatting sqref="E15">
    <cfRule type="cellIs" dxfId="6" priority="17" stopIfTrue="1" operator="lessThan">
      <formula>$E$15</formula>
    </cfRule>
    <cfRule type="cellIs" dxfId="5" priority="18" stopIfTrue="1" operator="greaterThan">
      <formula>0</formula>
    </cfRule>
  </conditionalFormatting>
  <conditionalFormatting sqref="C18:J18">
    <cfRule type="cellIs" dxfId="4" priority="19" stopIfTrue="1" operator="equal">
      <formula>$D$20</formula>
    </cfRule>
    <cfRule type="cellIs" dxfId="3" priority="20" stopIfTrue="1" operator="equal">
      <formula>$D$21</formula>
    </cfRule>
    <cfRule type="cellIs" dxfId="2" priority="21" stopIfTrue="1" operator="equal">
      <formula>$D$22</formula>
    </cfRule>
    <cfRule type="cellIs" dxfId="1" priority="22" stopIfTrue="1" operator="equal">
      <formula>$D$23</formula>
    </cfRule>
    <cfRule type="cellIs" dxfId="0" priority="23" stopIfTrue="1" operator="equal">
      <formula>$D$24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Manager/>
  <Company>Enterprise Development Group, Inc.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revision/>
  <dcterms:created xsi:type="dcterms:W3CDTF">2002-05-15T02:32:49Z</dcterms:created>
  <dcterms:modified xsi:type="dcterms:W3CDTF">2016-04-27T22:40:21Z</dcterms:modified>
  <cp:category/>
  <cp:contentStatus/>
</cp:coreProperties>
</file>