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bin" ContentType="application/vnd.openxmlformats-officedocument.spreadsheetml.printerSettings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7011"/>
  <workbookPr/>
  <mc:AlternateContent xmlns:mc="http://schemas.openxmlformats.org/markup-compatibility/2006">
    <mc:Choice Requires="x15">
      <x15ac:absPath xmlns:x15ac="http://schemas.microsoft.com/office/spreadsheetml/2010/11/ac" url="/Volumes/Lexar/"/>
    </mc:Choice>
  </mc:AlternateContent>
  <bookViews>
    <workbookView xWindow="360" yWindow="460" windowWidth="31020" windowHeight="17020"/>
  </bookViews>
  <sheets>
    <sheet name="Totals" sheetId="1" r:id="rId1"/>
    <sheet name="Judge1" sheetId="8" r:id="rId2"/>
    <sheet name="Judge2" sheetId="7" r:id="rId3"/>
    <sheet name="Judge3" sheetId="6" r:id="rId4"/>
    <sheet name="Judge4" sheetId="5" r:id="rId5"/>
    <sheet name="Judge5" sheetId="4" r:id="rId6"/>
    <sheet name="Printable" sheetId="9" r:id="rId7"/>
  </sheets>
  <definedNames>
    <definedName name="ChairName" localSheetId="1">Judge1!$F$4</definedName>
    <definedName name="ChairName" localSheetId="2">Judge2!$F$4</definedName>
    <definedName name="ChairName" localSheetId="3">Judge3!$F$4</definedName>
    <definedName name="ChairName" localSheetId="4">Judge4!$F$4</definedName>
    <definedName name="ChairName" localSheetId="5">Judge5!$F$4</definedName>
    <definedName name="ChairName" localSheetId="6">Printable!$F$4</definedName>
    <definedName name="ChairName">Totals!$F$4</definedName>
    <definedName name="ContestName" localSheetId="1">Judge1!$D$4</definedName>
    <definedName name="ContestName" localSheetId="2">Judge2!$D$4</definedName>
    <definedName name="ContestName" localSheetId="3">Judge3!$D$4</definedName>
    <definedName name="ContestName" localSheetId="4">Judge4!$D$4</definedName>
    <definedName name="ContestName" localSheetId="5">Judge5!$D$4</definedName>
    <definedName name="ContestName" localSheetId="6">Printable!$D$4</definedName>
    <definedName name="ContestName">Totals!$D$4</definedName>
    <definedName name="DataBlock" localSheetId="1">Judge1!$A$6:$I$21</definedName>
    <definedName name="DataBlock" localSheetId="2">Judge2!$A$6:$I$21</definedName>
    <definedName name="DataBlock" localSheetId="3">Judge3!$A$6:$I$21</definedName>
    <definedName name="DataBlock" localSheetId="4">Judge4!$A$6:$I$21</definedName>
    <definedName name="DataBlock" localSheetId="5">Judge5!$A$6:$I$21</definedName>
    <definedName name="DataBlock" localSheetId="6">Printable!$A$6:$I$21</definedName>
    <definedName name="DataBlock">Totals!$A$6:$I$21</definedName>
    <definedName name="DivisionName" localSheetId="1">Judge1!$D$5</definedName>
    <definedName name="DivisionName" localSheetId="2">Judge2!$D$5</definedName>
    <definedName name="DivisionName" localSheetId="3">Judge3!$D$5</definedName>
    <definedName name="DivisionName" localSheetId="4">Judge4!$D$5</definedName>
    <definedName name="DivisionName" localSheetId="5">Judge5!$D$5</definedName>
    <definedName name="DivisionName" localSheetId="6">Printable!$D$5</definedName>
    <definedName name="DivisionName">Totals!$D$5</definedName>
    <definedName name="FirstContestant" localSheetId="1">Judge1!$F$6</definedName>
    <definedName name="FirstContestant" localSheetId="2">Judge2!$F$6</definedName>
    <definedName name="FirstContestant" localSheetId="3">Judge3!$F$6</definedName>
    <definedName name="FirstContestant" localSheetId="4">Judge4!$F$6</definedName>
    <definedName name="FirstContestant" localSheetId="5">Judge5!$F$6</definedName>
    <definedName name="FirstContestant" localSheetId="6">Printable!$F$6</definedName>
    <definedName name="FirstContestant">Totals!$F$6</definedName>
    <definedName name="FirstScore" localSheetId="1">Judge1!$F$7</definedName>
    <definedName name="FirstScore" localSheetId="2">Judge2!$F$7</definedName>
    <definedName name="FirstScore" localSheetId="3">Judge3!$F$7</definedName>
    <definedName name="FirstScore" localSheetId="4">Judge4!$F$7</definedName>
    <definedName name="FirstScore" localSheetId="5">Judge5!$F$7</definedName>
    <definedName name="FirstScore" localSheetId="6">Printable!$F$7</definedName>
    <definedName name="FirstScore">Totals!$F$7</definedName>
    <definedName name="FirstScoreArea" localSheetId="1">Judge1!$C$7</definedName>
    <definedName name="FirstScoreArea" localSheetId="2">Judge2!$C$7</definedName>
    <definedName name="FirstScoreArea" localSheetId="3">Judge3!$C$7</definedName>
    <definedName name="FirstScoreArea" localSheetId="4">Judge4!$C$7</definedName>
    <definedName name="FirstScoreArea" localSheetId="5">Judge5!$C$7</definedName>
    <definedName name="FirstScoreArea" localSheetId="6">Printable!$C$7</definedName>
    <definedName name="FirstScoreArea">Totals!$C$7</definedName>
    <definedName name="JudgeCount" localSheetId="1">Judge1!$J$4</definedName>
    <definedName name="JudgeCount" localSheetId="2">Judge2!$J$4</definedName>
    <definedName name="JudgeCount" localSheetId="3">Judge3!$J$4</definedName>
    <definedName name="JudgeCount" localSheetId="4">Judge4!$J$4</definedName>
    <definedName name="JudgeCount" localSheetId="5">Judge5!$J$4</definedName>
    <definedName name="JudgeCount" localSheetId="6">Printable!$J$4</definedName>
    <definedName name="JudgeCount">Totals!$J$4</definedName>
    <definedName name="_xlnm.Print_Titles" localSheetId="1">Judge1!$C:$E,Judge1!$1:$6</definedName>
    <definedName name="_xlnm.Print_Titles" localSheetId="2">Judge2!$C:$E,Judge2!$1:$6</definedName>
    <definedName name="_xlnm.Print_Titles" localSheetId="3">Judge3!$C:$E,Judge3!$1:$6</definedName>
    <definedName name="_xlnm.Print_Titles" localSheetId="4">Judge4!$C:$E,Judge4!$1:$6</definedName>
    <definedName name="_xlnm.Print_Titles" localSheetId="5">Judge5!$C:$E,Judge5!$1:$6</definedName>
    <definedName name="_xlnm.Print_Titles" localSheetId="6">Printable!$C:$E,Printable!$1:$6</definedName>
    <definedName name="_xlnm.Print_Titles" localSheetId="0">Totals!$C:$E,Totals!$1:$6</definedName>
    <definedName name="SkillsArea" localSheetId="1">Judge1!#REF!</definedName>
    <definedName name="SkillsArea" localSheetId="2">Judge2!#REF!</definedName>
    <definedName name="SkillsArea" localSheetId="3">Judge3!#REF!</definedName>
    <definedName name="SkillsArea" localSheetId="4">Judge4!#REF!</definedName>
    <definedName name="SkillsArea" localSheetId="5">Judge5!#REF!</definedName>
    <definedName name="SkillsArea" localSheetId="6">Printable!#REF!</definedName>
    <definedName name="SkillsArea">Totals!#REF!</definedName>
    <definedName name="StartContestants" localSheetId="1">Judge1!#REF!</definedName>
    <definedName name="StartContestants" localSheetId="2">Judge2!#REF!</definedName>
    <definedName name="StartContestants" localSheetId="3">Judge3!#REF!</definedName>
    <definedName name="StartContestants" localSheetId="4">Judge4!#REF!</definedName>
    <definedName name="StartContestants" localSheetId="5">Judge5!#REF!</definedName>
    <definedName name="StartContestants" localSheetId="6">Printable!#REF!</definedName>
    <definedName name="StartContestants">Totals!#REF!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1" i="9" l="1"/>
  <c r="H22" i="9"/>
  <c r="G22" i="9"/>
  <c r="F22" i="9"/>
  <c r="G7" i="1"/>
  <c r="H7" i="1"/>
  <c r="G8" i="1"/>
  <c r="H8" i="1"/>
  <c r="G9" i="1"/>
  <c r="H9" i="1"/>
  <c r="G10" i="1"/>
  <c r="H10" i="1"/>
  <c r="G11" i="1"/>
  <c r="H11" i="1"/>
  <c r="G12" i="1"/>
  <c r="H12" i="1"/>
  <c r="G13" i="1"/>
  <c r="H13" i="1"/>
  <c r="G14" i="1"/>
  <c r="H14" i="1"/>
  <c r="G15" i="1"/>
  <c r="H15" i="1"/>
  <c r="G16" i="1"/>
  <c r="H16" i="1"/>
  <c r="G17" i="1"/>
  <c r="H17" i="1"/>
  <c r="G18" i="1"/>
  <c r="H18" i="1"/>
  <c r="G19" i="1"/>
  <c r="H19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H22" i="8"/>
  <c r="G22" i="8"/>
  <c r="F22" i="8"/>
  <c r="E21" i="8"/>
  <c r="H22" i="7"/>
  <c r="G22" i="7"/>
  <c r="F22" i="7"/>
  <c r="E21" i="7"/>
  <c r="H22" i="6"/>
  <c r="G22" i="6"/>
  <c r="F22" i="6"/>
  <c r="E21" i="6"/>
  <c r="H22" i="5"/>
  <c r="G22" i="5"/>
  <c r="F22" i="5"/>
  <c r="E21" i="5"/>
  <c r="H22" i="4"/>
  <c r="G22" i="4"/>
  <c r="F22" i="4"/>
  <c r="E21" i="4"/>
  <c r="H22" i="1"/>
  <c r="G22" i="1"/>
  <c r="E21" i="1"/>
  <c r="D28" i="9"/>
  <c r="E28" i="9"/>
  <c r="D27" i="9"/>
  <c r="E27" i="9"/>
  <c r="D26" i="9"/>
  <c r="E26" i="9"/>
  <c r="D25" i="9"/>
  <c r="E25" i="9"/>
  <c r="D24" i="9"/>
  <c r="E24" i="9"/>
  <c r="F22" i="1"/>
  <c r="D28" i="1"/>
  <c r="E28" i="1"/>
  <c r="D27" i="1"/>
  <c r="E27" i="1"/>
  <c r="D26" i="1"/>
  <c r="E26" i="1"/>
  <c r="D25" i="1"/>
  <c r="E25" i="1"/>
  <c r="D24" i="1"/>
  <c r="E24" i="1"/>
</calcChain>
</file>

<file path=xl/sharedStrings.xml><?xml version="1.0" encoding="utf-8"?>
<sst xmlns="http://schemas.openxmlformats.org/spreadsheetml/2006/main" count="328" uniqueCount="42">
  <si>
    <t>Max</t>
  </si>
  <si>
    <t>Score Card</t>
  </si>
  <si>
    <t>Skills Area</t>
  </si>
  <si>
    <t>Contestant Numbers</t>
  </si>
  <si>
    <t>Contest:</t>
  </si>
  <si>
    <t>Division:</t>
  </si>
  <si>
    <t>Type</t>
  </si>
  <si>
    <t>ScoreID</t>
  </si>
  <si>
    <t>Chair:</t>
  </si>
  <si>
    <t>ContestID</t>
  </si>
  <si>
    <t>Judges:</t>
  </si>
  <si>
    <t>Version:</t>
  </si>
  <si>
    <t>Television (Video) Production</t>
  </si>
  <si>
    <t>P</t>
  </si>
  <si>
    <t>Standard</t>
  </si>
  <si>
    <t>Audio Quality</t>
  </si>
  <si>
    <t>Speech/Music Balance</t>
  </si>
  <si>
    <t>Shot Selection &amp; Composition</t>
  </si>
  <si>
    <t>Camera Stability &amp; Focus</t>
  </si>
  <si>
    <t>Lighting</t>
  </si>
  <si>
    <t>Editing Flow &amp; Transitions</t>
  </si>
  <si>
    <t>WOW Factor</t>
  </si>
  <si>
    <t>Titles/Graphics</t>
  </si>
  <si>
    <t>Adherance to Prompts</t>
  </si>
  <si>
    <t>Target Audience Interest</t>
  </si>
  <si>
    <t>Written Test</t>
  </si>
  <si>
    <t>Penalty</t>
  </si>
  <si>
    <t>Clothing Penalty</t>
  </si>
  <si>
    <t>Resume Penalty</t>
  </si>
  <si>
    <t>Maximum Possible Score:</t>
  </si>
  <si>
    <t>Total Scores:</t>
  </si>
  <si>
    <t>First Place:</t>
  </si>
  <si>
    <t>Ranked Scores</t>
  </si>
  <si>
    <t>Cont. #</t>
  </si>
  <si>
    <t>Second Place:</t>
  </si>
  <si>
    <t>Third Place:</t>
  </si>
  <si>
    <t>Fourth Place:</t>
  </si>
  <si>
    <t>Fifth Place:</t>
  </si>
  <si>
    <t>Each Judge Tab below should total to 1000 max points, and the Totals Page will AVERAGE to 1000 Max Points as well.</t>
  </si>
  <si>
    <t>Enter Scores on the JUDGE Tabs ONLY.  This Totals Tab will calculate automatically.</t>
  </si>
  <si>
    <t>Do Not Type Scores into this Printable Sheet in Excel - it is for Printing and Pencil Tabulation ONLY!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</si>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</sst>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.000_);_(* \(#,##0.000\);_(* &quot;-&quot;???_);_(@_)"/>
    <numFmt numFmtId="165" formatCode="#,##0.000"/>
  </numFmts>
  <fonts count="7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14"/>
      <color indexed="18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sz val="24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3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0" fillId="0" borderId="0" xfId="0" applyProtection="1">
      <protection locked="0"/>
    </xf>
    <xf numFmtId="0" fontId="3" fillId="0" borderId="0" xfId="0" applyFont="1" applyAlignment="1">
      <alignment horizontal="right"/>
    </xf>
    <xf numFmtId="164" fontId="0" fillId="0" borderId="0" xfId="1" applyNumberFormat="1" applyFont="1" applyProtection="1">
      <protection locked="0"/>
    </xf>
    <xf numFmtId="164" fontId="0" fillId="0" borderId="0" xfId="1" applyNumberFormat="1" applyFont="1"/>
    <xf numFmtId="164" fontId="0" fillId="0" borderId="0" xfId="0" applyNumberFormat="1"/>
    <xf numFmtId="0" fontId="0" fillId="0" borderId="0" xfId="0" applyAlignment="1">
      <alignment horizontal="left"/>
    </xf>
    <xf numFmtId="0" fontId="4" fillId="0" borderId="0" xfId="0" applyFont="1" applyProtection="1">
      <protection locked="0"/>
    </xf>
    <xf numFmtId="0" fontId="0" fillId="0" borderId="0" xfId="0" applyProtection="1"/>
    <xf numFmtId="0" fontId="0" fillId="2" borderId="0" xfId="0" applyFill="1" applyProtection="1">
      <protection locked="0"/>
    </xf>
    <xf numFmtId="164" fontId="0" fillId="2" borderId="0" xfId="1" applyNumberFormat="1" applyFont="1" applyFill="1" applyProtection="1">
      <protection locked="0"/>
    </xf>
    <xf numFmtId="164" fontId="0" fillId="0" borderId="0" xfId="1" applyNumberFormat="1" applyFont="1" applyProtection="1"/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6" borderId="0" xfId="0" applyFill="1"/>
    <xf numFmtId="0" fontId="0" fillId="7" borderId="0" xfId="0" applyFill="1"/>
    <xf numFmtId="0" fontId="5" fillId="0" borderId="0" xfId="0" applyFont="1"/>
    <xf numFmtId="165" fontId="0" fillId="0" borderId="0" xfId="1" applyNumberFormat="1" applyFont="1" applyProtection="1"/>
    <xf numFmtId="165" fontId="0" fillId="2" borderId="0" xfId="1" applyNumberFormat="1" applyFont="1" applyFill="1" applyProtection="1"/>
    <xf numFmtId="0" fontId="2" fillId="0" borderId="0" xfId="0" applyFont="1" applyAlignment="1">
      <alignment horizontal="center"/>
    </xf>
    <xf numFmtId="0" fontId="6" fillId="0" borderId="1" xfId="0" applyFont="1" applyBorder="1" applyProtection="1"/>
  </cellXfs>
  <cellStyles count="2">
    <cellStyle name="Comma" xfId="1" builtinId="3"/>
    <cellStyle name="Normal" xfId="0" builtinId="0"/>
  </cellStyles>
  <dxfs count="217">
    <dxf>
      <fill>
        <patternFill>
          <bgColor indexed="30"/>
        </patternFill>
      </fill>
    </dxf>
    <dxf>
      <fill>
        <patternFill>
          <bgColor indexed="5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30"/>
        </patternFill>
      </fill>
    </dxf>
    <dxf>
      <fill>
        <patternFill>
          <bgColor indexed="5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30"/>
        </patternFill>
      </fill>
    </dxf>
    <dxf>
      <fill>
        <patternFill>
          <bgColor indexed="5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30"/>
        </patternFill>
      </fill>
    </dxf>
    <dxf>
      <fill>
        <patternFill>
          <bgColor indexed="5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30"/>
        </patternFill>
      </fill>
    </dxf>
    <dxf>
      <fill>
        <patternFill>
          <bgColor indexed="5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30"/>
        </patternFill>
      </fill>
    </dxf>
    <dxf>
      <fill>
        <patternFill>
          <bgColor indexed="5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30"/>
        </patternFill>
      </fill>
    </dxf>
    <dxf>
      <fill>
        <patternFill>
          <bgColor indexed="5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theme" Target="theme/theme1.xml"/><Relationship Id="rId9" Type="http://schemas.openxmlformats.org/officeDocument/2006/relationships/styles" Target="styles.xml"/><Relationship Id="rId10" Type="http://schemas.openxmlformats.org/officeDocument/2006/relationships/sharedStrings" Target="sharedStrings.xml"/><Relationship Id="rId11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1032" name="Picture 5" descr="skillscham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38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2" name="Picture 5" descr="skillscham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38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2" name="Picture 5" descr="skillscham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38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2" name="Picture 5" descr="skillscham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38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2" name="Picture 5" descr="skillscham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38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2" name="Picture 5" descr="skillscham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38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2" name="Picture 5" descr="skillscham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38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Relationship Id="rId2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Relationship Id="rId2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Relationship Id="rId2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Relationship Id="rId2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Relationship Id="rId2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Relationship Id="rId2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Q280"/>
  <sheetViews>
    <sheetView tabSelected="1"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F7" sqref="F7"/>
    </sheetView>
  </sheetViews>
  <sheetFormatPr baseColWidth="10" defaultColWidth="8.83203125" defaultRowHeight="13" x14ac:dyDescent="0.15"/>
  <cols>
    <col min="1" max="1" width="10" hidden="1" customWidth="1"/>
    <col min="2" max="2" width="9.33203125" hidden="1" customWidth="1"/>
    <col min="3" max="3" width="12.1640625" customWidth="1"/>
    <col min="4" max="4" width="36.33203125" customWidth="1"/>
    <col min="5" max="6" width="10.33203125" customWidth="1"/>
    <col min="7" max="31" width="11.1640625" customWidth="1"/>
  </cols>
  <sheetData>
    <row r="2" spans="1:69" ht="18" x14ac:dyDescent="0.2">
      <c r="D2" s="4" t="s">
        <v>1</v>
      </c>
      <c r="G2" s="19" t="s">
        <v>39</v>
      </c>
    </row>
    <row r="4" spans="1:69" ht="15" customHeight="1" x14ac:dyDescent="0.15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5</v>
      </c>
      <c r="N4" s="2" t="s">
        <v>11</v>
      </c>
      <c r="O4" s="8">
        <v>20130210</v>
      </c>
    </row>
    <row r="5" spans="1:69" x14ac:dyDescent="0.15">
      <c r="C5" s="2" t="s">
        <v>5</v>
      </c>
      <c r="D5" s="1" t="s">
        <v>13</v>
      </c>
      <c r="F5" s="1" t="s">
        <v>3</v>
      </c>
      <c r="J5" t="s">
        <v>38</v>
      </c>
    </row>
    <row r="6" spans="1:69" x14ac:dyDescent="0.1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9098</v>
      </c>
      <c r="G6" s="1">
        <v>9100</v>
      </c>
      <c r="H6" s="1">
        <v>9309</v>
      </c>
      <c r="I6" s="1"/>
    </row>
    <row r="7" spans="1:69" x14ac:dyDescent="0.15">
      <c r="A7" s="10">
        <v>11538</v>
      </c>
      <c r="B7" s="10">
        <v>265217</v>
      </c>
      <c r="C7" s="9" t="s">
        <v>14</v>
      </c>
      <c r="D7" s="3" t="s">
        <v>15</v>
      </c>
      <c r="E7" s="3">
        <v>100</v>
      </c>
      <c r="F7" s="20">
        <f>IF(ISERROR(AVERAGE(Judge1:Judge5!F7))," ", AVERAGE(Judge1:Judge5!F7))</f>
        <v>92.5</v>
      </c>
      <c r="G7" s="20">
        <f>IF(ISERROR(AVERAGE(Judge1:Judge5!G7))," ", AVERAGE(Judge1:Judge5!G7))</f>
        <v>87.5</v>
      </c>
      <c r="H7" s="20">
        <f>IF(ISERROR(AVERAGE(Judge1:Judge5!H7))," ", AVERAGE(Judge1:Judge5!H7))</f>
        <v>85</v>
      </c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</row>
    <row r="8" spans="1:69" x14ac:dyDescent="0.15">
      <c r="A8" s="10">
        <v>11538</v>
      </c>
      <c r="B8" s="10">
        <v>265218</v>
      </c>
      <c r="C8" s="3" t="s">
        <v>14</v>
      </c>
      <c r="D8" s="3" t="s">
        <v>16</v>
      </c>
      <c r="E8" s="3">
        <v>100</v>
      </c>
      <c r="F8" s="20">
        <f>IF(ISERROR(AVERAGE(Judge1:Judge5!F8))," ", AVERAGE(Judge1:Judge5!F8))</f>
        <v>85</v>
      </c>
      <c r="G8" s="20">
        <f>IF(ISERROR(AVERAGE(Judge1:Judge5!G8))," ", AVERAGE(Judge1:Judge5!G8))</f>
        <v>77.5</v>
      </c>
      <c r="H8" s="20">
        <f>IF(ISERROR(AVERAGE(Judge1:Judge5!H8))," ", AVERAGE(Judge1:Judge5!H8))</f>
        <v>82.5</v>
      </c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</row>
    <row r="9" spans="1:69" x14ac:dyDescent="0.15">
      <c r="A9" s="10">
        <v>11538</v>
      </c>
      <c r="B9" s="10">
        <v>265219</v>
      </c>
      <c r="C9" s="3" t="s">
        <v>14</v>
      </c>
      <c r="D9" s="3" t="s">
        <v>17</v>
      </c>
      <c r="E9" s="3">
        <v>100</v>
      </c>
      <c r="F9" s="20">
        <f>IF(ISERROR(AVERAGE(Judge1:Judge5!F9))," ", AVERAGE(Judge1:Judge5!F9))</f>
        <v>90</v>
      </c>
      <c r="G9" s="20">
        <f>IF(ISERROR(AVERAGE(Judge1:Judge5!G9))," ", AVERAGE(Judge1:Judge5!G9))</f>
        <v>85</v>
      </c>
      <c r="H9" s="20">
        <f>IF(ISERROR(AVERAGE(Judge1:Judge5!H9))," ", AVERAGE(Judge1:Judge5!H9))</f>
        <v>85</v>
      </c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</row>
    <row r="10" spans="1:69" x14ac:dyDescent="0.15">
      <c r="A10" s="10">
        <v>11538</v>
      </c>
      <c r="B10" s="10">
        <v>265220</v>
      </c>
      <c r="C10" s="3" t="s">
        <v>14</v>
      </c>
      <c r="D10" s="3" t="s">
        <v>18</v>
      </c>
      <c r="E10" s="3">
        <v>100</v>
      </c>
      <c r="F10" s="20">
        <f>IF(ISERROR(AVERAGE(Judge1:Judge5!F10))," ", AVERAGE(Judge1:Judge5!F10))</f>
        <v>92.5</v>
      </c>
      <c r="G10" s="20">
        <f>IF(ISERROR(AVERAGE(Judge1:Judge5!G10))," ", AVERAGE(Judge1:Judge5!G10))</f>
        <v>95</v>
      </c>
      <c r="H10" s="20">
        <f>IF(ISERROR(AVERAGE(Judge1:Judge5!H10))," ", AVERAGE(Judge1:Judge5!H10))</f>
        <v>95</v>
      </c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</row>
    <row r="11" spans="1:69" x14ac:dyDescent="0.15">
      <c r="A11" s="10">
        <v>11538</v>
      </c>
      <c r="B11" s="10">
        <v>265221</v>
      </c>
      <c r="C11" s="3" t="s">
        <v>14</v>
      </c>
      <c r="D11" s="3" t="s">
        <v>19</v>
      </c>
      <c r="E11" s="3">
        <v>100</v>
      </c>
      <c r="F11" s="20">
        <f>IF(ISERROR(AVERAGE(Judge1:Judge5!F11))," ", AVERAGE(Judge1:Judge5!F11))</f>
        <v>92.5</v>
      </c>
      <c r="G11" s="20">
        <f>IF(ISERROR(AVERAGE(Judge1:Judge5!G11))," ", AVERAGE(Judge1:Judge5!G11))</f>
        <v>92.5</v>
      </c>
      <c r="H11" s="20">
        <f>IF(ISERROR(AVERAGE(Judge1:Judge5!H11))," ", AVERAGE(Judge1:Judge5!H11))</f>
        <v>85</v>
      </c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</row>
    <row r="12" spans="1:69" x14ac:dyDescent="0.15">
      <c r="A12" s="10">
        <v>11538</v>
      </c>
      <c r="B12" s="10">
        <v>265222</v>
      </c>
      <c r="C12" s="3" t="s">
        <v>14</v>
      </c>
      <c r="D12" s="3" t="s">
        <v>20</v>
      </c>
      <c r="E12" s="3">
        <v>100</v>
      </c>
      <c r="F12" s="20">
        <f>IF(ISERROR(AVERAGE(Judge1:Judge5!F12))," ", AVERAGE(Judge1:Judge5!F12))</f>
        <v>75</v>
      </c>
      <c r="G12" s="20">
        <f>IF(ISERROR(AVERAGE(Judge1:Judge5!G12))," ", AVERAGE(Judge1:Judge5!G12))</f>
        <v>85</v>
      </c>
      <c r="H12" s="20">
        <f>IF(ISERROR(AVERAGE(Judge1:Judge5!H12))," ", AVERAGE(Judge1:Judge5!H12))</f>
        <v>82.5</v>
      </c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</row>
    <row r="13" spans="1:69" x14ac:dyDescent="0.15">
      <c r="A13" s="10">
        <v>11538</v>
      </c>
      <c r="B13" s="10">
        <v>265223</v>
      </c>
      <c r="C13" s="3" t="s">
        <v>14</v>
      </c>
      <c r="D13" s="3" t="s">
        <v>21</v>
      </c>
      <c r="E13" s="3">
        <v>100</v>
      </c>
      <c r="F13" s="20">
        <f>IF(ISERROR(AVERAGE(Judge1:Judge5!F13))," ", AVERAGE(Judge1:Judge5!F13))</f>
        <v>80</v>
      </c>
      <c r="G13" s="20">
        <f>IF(ISERROR(AVERAGE(Judge1:Judge5!G13))," ", AVERAGE(Judge1:Judge5!G13))</f>
        <v>85</v>
      </c>
      <c r="H13" s="20">
        <f>IF(ISERROR(AVERAGE(Judge1:Judge5!H13))," ", AVERAGE(Judge1:Judge5!H13))</f>
        <v>60</v>
      </c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</row>
    <row r="14" spans="1:69" x14ac:dyDescent="0.15">
      <c r="A14" s="10">
        <v>11538</v>
      </c>
      <c r="B14" s="10">
        <v>265224</v>
      </c>
      <c r="C14" s="3" t="s">
        <v>14</v>
      </c>
      <c r="D14" s="3" t="s">
        <v>22</v>
      </c>
      <c r="E14" s="3">
        <v>100</v>
      </c>
      <c r="F14" s="20">
        <f>IF(ISERROR(AVERAGE(Judge1:Judge5!F14))," ", AVERAGE(Judge1:Judge5!F14))</f>
        <v>25</v>
      </c>
      <c r="G14" s="20">
        <f>IF(ISERROR(AVERAGE(Judge1:Judge5!G14))," ", AVERAGE(Judge1:Judge5!G14))</f>
        <v>85</v>
      </c>
      <c r="H14" s="20">
        <f>IF(ISERROR(AVERAGE(Judge1:Judge5!H14))," ", AVERAGE(Judge1:Judge5!H14))</f>
        <v>25</v>
      </c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</row>
    <row r="15" spans="1:69" x14ac:dyDescent="0.15">
      <c r="A15" s="10">
        <v>11538</v>
      </c>
      <c r="B15" s="10">
        <v>100291</v>
      </c>
      <c r="C15" s="3" t="s">
        <v>14</v>
      </c>
      <c r="D15" s="3" t="s">
        <v>23</v>
      </c>
      <c r="E15" s="3">
        <v>100</v>
      </c>
      <c r="F15" s="20">
        <f>IF(ISERROR(AVERAGE(Judge1:Judge5!F15))," ", AVERAGE(Judge1:Judge5!F15))</f>
        <v>70</v>
      </c>
      <c r="G15" s="20">
        <f>IF(ISERROR(AVERAGE(Judge1:Judge5!G15))," ", AVERAGE(Judge1:Judge5!G15))</f>
        <v>80</v>
      </c>
      <c r="H15" s="20">
        <f>IF(ISERROR(AVERAGE(Judge1:Judge5!H15))," ", AVERAGE(Judge1:Judge5!H15))</f>
        <v>50</v>
      </c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</row>
    <row r="16" spans="1:69" x14ac:dyDescent="0.15">
      <c r="A16" s="10">
        <v>11538</v>
      </c>
      <c r="B16" s="10">
        <v>100292</v>
      </c>
      <c r="C16" s="3" t="s">
        <v>14</v>
      </c>
      <c r="D16" s="3" t="s">
        <v>24</v>
      </c>
      <c r="E16" s="3">
        <v>50</v>
      </c>
      <c r="F16" s="20">
        <f>IF(ISERROR(AVERAGE(Judge1:Judge5!F16))," ", AVERAGE(Judge1:Judge5!F16))</f>
        <v>50</v>
      </c>
      <c r="G16" s="20">
        <f>IF(ISERROR(AVERAGE(Judge1:Judge5!G16))," ", AVERAGE(Judge1:Judge5!G16))</f>
        <v>50</v>
      </c>
      <c r="H16" s="20">
        <f>IF(ISERROR(AVERAGE(Judge1:Judge5!H16))," ", AVERAGE(Judge1:Judge5!H16))</f>
        <v>50</v>
      </c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</row>
    <row r="17" spans="1:69" x14ac:dyDescent="0.15">
      <c r="A17" s="10">
        <v>11538</v>
      </c>
      <c r="B17" s="10">
        <v>100293</v>
      </c>
      <c r="C17" s="3" t="s">
        <v>14</v>
      </c>
      <c r="D17" s="3" t="s">
        <v>25</v>
      </c>
      <c r="E17" s="3">
        <v>50</v>
      </c>
      <c r="F17" s="20">
        <f>IF(ISERROR(AVERAGE(Judge1:Judge5!F17))," ", AVERAGE(Judge1:Judge5!F17))</f>
        <v>50</v>
      </c>
      <c r="G17" s="20">
        <f>IF(ISERROR(AVERAGE(Judge1:Judge5!G17))," ", AVERAGE(Judge1:Judge5!G17))</f>
        <v>50</v>
      </c>
      <c r="H17" s="20">
        <f>IF(ISERROR(AVERAGE(Judge1:Judge5!H17))," ", AVERAGE(Judge1:Judge5!H17))</f>
        <v>50</v>
      </c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</row>
    <row r="18" spans="1:69" x14ac:dyDescent="0.15">
      <c r="A18" s="10">
        <v>11538</v>
      </c>
      <c r="B18" s="10">
        <v>265225</v>
      </c>
      <c r="C18" s="11" t="s">
        <v>26</v>
      </c>
      <c r="D18" s="11" t="s">
        <v>27</v>
      </c>
      <c r="E18" s="11">
        <v>-50</v>
      </c>
      <c r="F18" s="21" t="str">
        <f>IF(ISERROR(AVERAGE(Judge1:Judge5!F18))," ", AVERAGE(Judge1:Judge5!F18))</f>
        <v xml:space="preserve"> </v>
      </c>
      <c r="G18" s="21" t="str">
        <f>IF(ISERROR(AVERAGE(Judge1:Judge5!G18))," ", AVERAGE(Judge1:Judge5!G18))</f>
        <v xml:space="preserve"> </v>
      </c>
      <c r="H18" s="21" t="str">
        <f>IF(ISERROR(AVERAGE(Judge1:Judge5!H18))," ", AVERAGE(Judge1:Judge5!H18))</f>
        <v xml:space="preserve"> </v>
      </c>
      <c r="I18" s="12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</row>
    <row r="19" spans="1:69" x14ac:dyDescent="0.15">
      <c r="A19" s="10">
        <v>11538</v>
      </c>
      <c r="B19" s="10">
        <v>265226</v>
      </c>
      <c r="C19" s="11" t="s">
        <v>26</v>
      </c>
      <c r="D19" s="11" t="s">
        <v>28</v>
      </c>
      <c r="E19" s="11">
        <v>-10</v>
      </c>
      <c r="F19" s="21" t="str">
        <f>IF(ISERROR(AVERAGE(Judge1:Judge5!F19))," ", AVERAGE(Judge1:Judge5!F19))</f>
        <v xml:space="preserve"> </v>
      </c>
      <c r="G19" s="21" t="str">
        <f>IF(ISERROR(AVERAGE(Judge1:Judge5!G19))," ", AVERAGE(Judge1:Judge5!G19))</f>
        <v xml:space="preserve"> </v>
      </c>
      <c r="H19" s="21" t="str">
        <f>IF(ISERROR(AVERAGE(Judge1:Judge5!H19))," ", AVERAGE(Judge1:Judge5!H19))</f>
        <v xml:space="preserve"> </v>
      </c>
      <c r="I19" s="12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</row>
    <row r="20" spans="1:69" x14ac:dyDescent="0.15"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</row>
    <row r="21" spans="1:69" x14ac:dyDescent="0.15">
      <c r="C21" t="s">
        <v>29</v>
      </c>
      <c r="E21">
        <f>SUMIF($E$6:$E$19, "&gt;0")</f>
        <v>1000</v>
      </c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</row>
    <row r="22" spans="1:69" x14ac:dyDescent="0.15">
      <c r="C22" t="s">
        <v>30</v>
      </c>
      <c r="F22" s="13">
        <f>SUM($F$7:$F$19)</f>
        <v>802.5</v>
      </c>
      <c r="G22" s="13">
        <f>SUM($G$7:$G$19)</f>
        <v>872.5</v>
      </c>
      <c r="H22" s="13">
        <f>SUM($H$7:$H$19)</f>
        <v>750</v>
      </c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</row>
    <row r="23" spans="1:69" x14ac:dyDescent="0.15">
      <c r="D23" t="s">
        <v>32</v>
      </c>
      <c r="E23" t="s">
        <v>33</v>
      </c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</row>
    <row r="24" spans="1:69" x14ac:dyDescent="0.15">
      <c r="C24" t="s">
        <v>31</v>
      </c>
      <c r="D24" s="14">
        <f>LARGE($F$22:$H$22,1)</f>
        <v>872.5</v>
      </c>
      <c r="E24">
        <f>INDEX($F$6:$H$6,MATCH($D$24,$F$22:$H$22,0))</f>
        <v>9100</v>
      </c>
      <c r="F24" s="6"/>
      <c r="G24" s="6"/>
      <c r="H24" s="6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</row>
    <row r="25" spans="1:69" x14ac:dyDescent="0.15">
      <c r="C25" t="s">
        <v>34</v>
      </c>
      <c r="D25" s="15">
        <f>LARGE($F$22:$H$22,2)</f>
        <v>802.5</v>
      </c>
      <c r="E25">
        <f>INDEX($F$6:$H$6,MATCH($D$25,$F$22:$H$22,0))</f>
        <v>9098</v>
      </c>
      <c r="F25" s="6"/>
      <c r="G25" s="6"/>
      <c r="H25" s="6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</row>
    <row r="26" spans="1:69" x14ac:dyDescent="0.15">
      <c r="C26" s="1" t="s">
        <v>35</v>
      </c>
      <c r="D26" s="16">
        <f>LARGE($F$22:$H$22,3)</f>
        <v>750</v>
      </c>
      <c r="E26">
        <f>INDEX($F$6:$H$6,MATCH($D$26,$F$22:$H$22,0))</f>
        <v>9309</v>
      </c>
      <c r="F26" s="6"/>
      <c r="G26" s="6"/>
      <c r="H26" s="6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</row>
    <row r="27" spans="1:69" x14ac:dyDescent="0.15">
      <c r="C27" t="s">
        <v>36</v>
      </c>
      <c r="D27" s="17" t="e">
        <f>LARGE($F$22:$H$22,4)</f>
        <v>#NUM!</v>
      </c>
      <c r="E27" t="e">
        <f>INDEX($F$6:$H$6,MATCH($D$27,$F$22:$H$22,0))</f>
        <v>#NUM!</v>
      </c>
      <c r="F27" s="6"/>
      <c r="G27" s="6"/>
      <c r="H27" s="6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</row>
    <row r="28" spans="1:69" x14ac:dyDescent="0.15">
      <c r="C28" t="s">
        <v>37</v>
      </c>
      <c r="D28" s="18" t="e">
        <f>LARGE($F$22:$H$22,5)</f>
        <v>#NUM!</v>
      </c>
      <c r="E28" t="e">
        <f>INDEX($F$6:$H$6,MATCH($D$28,$F$22:$H$22,0))</f>
        <v>#NUM!</v>
      </c>
      <c r="F28" s="6"/>
      <c r="G28" s="6"/>
      <c r="H28" s="6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</row>
    <row r="29" spans="1:69" x14ac:dyDescent="0.15">
      <c r="F29" s="6"/>
      <c r="G29" s="6"/>
      <c r="H29" s="6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</row>
    <row r="30" spans="1:69" x14ac:dyDescent="0.15">
      <c r="F30" s="6"/>
      <c r="G30" s="6"/>
      <c r="H30" s="6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</row>
    <row r="31" spans="1:69" x14ac:dyDescent="0.15">
      <c r="F31" s="6"/>
      <c r="G31" s="6"/>
      <c r="H31" s="6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</row>
    <row r="32" spans="1:69" x14ac:dyDescent="0.15">
      <c r="F32" s="6"/>
      <c r="G32" s="6"/>
      <c r="H32" s="6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</row>
    <row r="33" spans="6:69" x14ac:dyDescent="0.15">
      <c r="F33" s="6"/>
      <c r="G33" s="6"/>
      <c r="H33" s="6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</row>
    <row r="34" spans="6:69" x14ac:dyDescent="0.15">
      <c r="F34" s="6"/>
      <c r="G34" s="6"/>
      <c r="H34" s="6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</row>
    <row r="35" spans="6:69" x14ac:dyDescent="0.15">
      <c r="F35" s="6"/>
      <c r="G35" s="6"/>
      <c r="H35" s="6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</row>
    <row r="36" spans="6:69" x14ac:dyDescent="0.15">
      <c r="F36" s="6"/>
      <c r="G36" s="6"/>
      <c r="H36" s="6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</row>
    <row r="37" spans="6:69" x14ac:dyDescent="0.15">
      <c r="F37" s="6"/>
      <c r="G37" s="6"/>
      <c r="H37" s="6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</row>
    <row r="38" spans="6:69" x14ac:dyDescent="0.15">
      <c r="F38" s="6"/>
      <c r="G38" s="6"/>
      <c r="H38" s="6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</row>
    <row r="39" spans="6:69" x14ac:dyDescent="0.15">
      <c r="F39" s="6"/>
      <c r="G39" s="6"/>
      <c r="H39" s="6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</row>
    <row r="40" spans="6:69" x14ac:dyDescent="0.15">
      <c r="F40" s="7"/>
      <c r="G40" s="7"/>
      <c r="H40" s="7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</row>
    <row r="41" spans="6:69" x14ac:dyDescent="0.15">
      <c r="F41" s="7"/>
      <c r="G41" s="7"/>
      <c r="H41" s="7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</row>
    <row r="42" spans="6:69" x14ac:dyDescent="0.15">
      <c r="F42" s="7"/>
      <c r="G42" s="7"/>
      <c r="H42" s="7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</row>
    <row r="43" spans="6:69" x14ac:dyDescent="0.15">
      <c r="F43" s="7"/>
      <c r="G43" s="7"/>
      <c r="H43" s="7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</row>
    <row r="44" spans="6:69" x14ac:dyDescent="0.15">
      <c r="F44" s="7"/>
      <c r="G44" s="7"/>
      <c r="H44" s="7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</row>
    <row r="45" spans="6:69" x14ac:dyDescent="0.15">
      <c r="F45" s="7"/>
      <c r="G45" s="7"/>
      <c r="H45" s="7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</row>
    <row r="46" spans="6:69" x14ac:dyDescent="0.15">
      <c r="F46" s="7"/>
      <c r="G46" s="7"/>
      <c r="H46" s="7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</row>
    <row r="47" spans="6:69" x14ac:dyDescent="0.15">
      <c r="F47" s="7"/>
      <c r="G47" s="7"/>
      <c r="H47" s="7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</row>
    <row r="48" spans="6:69" x14ac:dyDescent="0.15">
      <c r="F48" s="7"/>
      <c r="G48" s="7"/>
      <c r="H48" s="7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</row>
    <row r="49" spans="9:69" x14ac:dyDescent="0.15"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</row>
    <row r="50" spans="9:69" x14ac:dyDescent="0.15"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</row>
    <row r="51" spans="9:69" x14ac:dyDescent="0.15"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</row>
    <row r="52" spans="9:69" x14ac:dyDescent="0.15"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</row>
    <row r="53" spans="9:69" x14ac:dyDescent="0.15"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</row>
    <row r="54" spans="9:69" x14ac:dyDescent="0.15"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</row>
    <row r="55" spans="9:69" x14ac:dyDescent="0.15"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</row>
    <row r="56" spans="9:69" x14ac:dyDescent="0.15"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</row>
    <row r="57" spans="9:69" x14ac:dyDescent="0.15"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</row>
    <row r="58" spans="9:69" x14ac:dyDescent="0.15"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</row>
    <row r="59" spans="9:69" x14ac:dyDescent="0.15"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</row>
    <row r="60" spans="9:69" x14ac:dyDescent="0.15"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</row>
    <row r="61" spans="9:69" x14ac:dyDescent="0.15"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</row>
    <row r="62" spans="9:69" x14ac:dyDescent="0.15"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</row>
    <row r="63" spans="9:69" x14ac:dyDescent="0.15"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</row>
    <row r="64" spans="9:69" x14ac:dyDescent="0.15"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</row>
    <row r="65" spans="9:69" x14ac:dyDescent="0.15"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</row>
    <row r="66" spans="9:69" x14ac:dyDescent="0.15"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</row>
    <row r="67" spans="9:69" x14ac:dyDescent="0.15"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</row>
    <row r="68" spans="9:69" x14ac:dyDescent="0.15"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</row>
    <row r="69" spans="9:69" x14ac:dyDescent="0.15"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</row>
    <row r="70" spans="9:69" x14ac:dyDescent="0.15"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</row>
    <row r="71" spans="9:69" x14ac:dyDescent="0.15"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</row>
    <row r="72" spans="9:69" x14ac:dyDescent="0.15"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</row>
    <row r="73" spans="9:69" x14ac:dyDescent="0.15"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</row>
    <row r="74" spans="9:69" x14ac:dyDescent="0.15"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</row>
    <row r="75" spans="9:69" x14ac:dyDescent="0.15"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</row>
    <row r="76" spans="9:69" x14ac:dyDescent="0.15"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</row>
    <row r="77" spans="9:69" x14ac:dyDescent="0.15"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</row>
    <row r="78" spans="9:69" x14ac:dyDescent="0.15"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</row>
    <row r="79" spans="9:69" x14ac:dyDescent="0.15"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</row>
    <row r="80" spans="9:69" x14ac:dyDescent="0.15"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</row>
    <row r="81" spans="9:69" x14ac:dyDescent="0.15"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</row>
    <row r="82" spans="9:69" x14ac:dyDescent="0.15"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</row>
    <row r="83" spans="9:69" x14ac:dyDescent="0.15"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</row>
    <row r="84" spans="9:69" x14ac:dyDescent="0.15"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</row>
    <row r="85" spans="9:69" x14ac:dyDescent="0.15"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</row>
    <row r="86" spans="9:69" x14ac:dyDescent="0.15"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</row>
    <row r="87" spans="9:69" x14ac:dyDescent="0.15"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</row>
    <row r="88" spans="9:69" x14ac:dyDescent="0.15"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</row>
    <row r="89" spans="9:69" x14ac:dyDescent="0.15"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</row>
    <row r="90" spans="9:69" x14ac:dyDescent="0.15"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</row>
    <row r="91" spans="9:69" x14ac:dyDescent="0.15"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</row>
    <row r="92" spans="9:69" x14ac:dyDescent="0.15"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</row>
    <row r="93" spans="9:69" x14ac:dyDescent="0.15"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</row>
    <row r="94" spans="9:69" x14ac:dyDescent="0.15"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</row>
    <row r="95" spans="9:69" x14ac:dyDescent="0.15"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</row>
    <row r="96" spans="9:69" x14ac:dyDescent="0.15"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</row>
    <row r="97" spans="9:69" x14ac:dyDescent="0.15"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</row>
    <row r="98" spans="9:69" x14ac:dyDescent="0.15"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</row>
    <row r="99" spans="9:69" x14ac:dyDescent="0.15"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</row>
    <row r="100" spans="9:69" x14ac:dyDescent="0.15"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</row>
    <row r="101" spans="9:69" x14ac:dyDescent="0.15"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9:69" x14ac:dyDescent="0.15"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9:69" x14ac:dyDescent="0.15"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9:69" x14ac:dyDescent="0.15"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9:69" x14ac:dyDescent="0.15"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9:69" x14ac:dyDescent="0.15"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9:69" x14ac:dyDescent="0.15"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9:69" x14ac:dyDescent="0.15"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9:69" x14ac:dyDescent="0.15"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9:69" x14ac:dyDescent="0.15"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9:69" x14ac:dyDescent="0.15"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9:69" x14ac:dyDescent="0.15"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9:69" x14ac:dyDescent="0.15"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9:69" x14ac:dyDescent="0.15"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9:69" x14ac:dyDescent="0.15"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9:69" x14ac:dyDescent="0.15"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9:69" x14ac:dyDescent="0.15"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9:69" x14ac:dyDescent="0.15"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9:69" x14ac:dyDescent="0.15"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9:69" x14ac:dyDescent="0.15"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9:69" x14ac:dyDescent="0.15"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9:69" x14ac:dyDescent="0.15"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9:69" x14ac:dyDescent="0.15"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9:69" x14ac:dyDescent="0.15"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9:69" x14ac:dyDescent="0.15"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9:69" x14ac:dyDescent="0.15"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9:69" x14ac:dyDescent="0.15"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9:69" x14ac:dyDescent="0.15"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9:69" x14ac:dyDescent="0.15"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9:69" x14ac:dyDescent="0.15"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9:69" x14ac:dyDescent="0.15"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9:69" x14ac:dyDescent="0.15"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9:69" x14ac:dyDescent="0.15"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9:69" x14ac:dyDescent="0.15"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9:69" x14ac:dyDescent="0.15"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9:69" x14ac:dyDescent="0.15"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9:69" x14ac:dyDescent="0.15"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9:69" x14ac:dyDescent="0.15"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9:69" x14ac:dyDescent="0.15"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9:69" x14ac:dyDescent="0.15"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9:69" x14ac:dyDescent="0.15"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9:69" x14ac:dyDescent="0.15"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9:69" x14ac:dyDescent="0.15"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9:69" x14ac:dyDescent="0.15"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9:69" x14ac:dyDescent="0.15"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9:69" x14ac:dyDescent="0.15"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9:69" x14ac:dyDescent="0.15"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9:69" x14ac:dyDescent="0.15"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9:69" x14ac:dyDescent="0.15"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9:69" x14ac:dyDescent="0.15"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x14ac:dyDescent="0.1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x14ac:dyDescent="0.1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x14ac:dyDescent="0.1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x14ac:dyDescent="0.1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x14ac:dyDescent="0.1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x14ac:dyDescent="0.1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x14ac:dyDescent="0.1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x14ac:dyDescent="0.1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x14ac:dyDescent="0.1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x14ac:dyDescent="0.1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x14ac:dyDescent="0.1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x14ac:dyDescent="0.1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x14ac:dyDescent="0.1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x14ac:dyDescent="0.1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x14ac:dyDescent="0.1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x14ac:dyDescent="0.1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x14ac:dyDescent="0.1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x14ac:dyDescent="0.1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x14ac:dyDescent="0.1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x14ac:dyDescent="0.1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x14ac:dyDescent="0.1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x14ac:dyDescent="0.1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x14ac:dyDescent="0.1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x14ac:dyDescent="0.1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x14ac:dyDescent="0.1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x14ac:dyDescent="0.1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x14ac:dyDescent="0.1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x14ac:dyDescent="0.1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x14ac:dyDescent="0.1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x14ac:dyDescent="0.1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x14ac:dyDescent="0.1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x14ac:dyDescent="0.1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x14ac:dyDescent="0.1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x14ac:dyDescent="0.1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x14ac:dyDescent="0.1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x14ac:dyDescent="0.1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x14ac:dyDescent="0.1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x14ac:dyDescent="0.1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x14ac:dyDescent="0.1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x14ac:dyDescent="0.1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x14ac:dyDescent="0.1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x14ac:dyDescent="0.1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x14ac:dyDescent="0.1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x14ac:dyDescent="0.1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x14ac:dyDescent="0.1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x14ac:dyDescent="0.1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x14ac:dyDescent="0.1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x14ac:dyDescent="0.1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x14ac:dyDescent="0.1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x14ac:dyDescent="0.1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x14ac:dyDescent="0.1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x14ac:dyDescent="0.1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x14ac:dyDescent="0.1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x14ac:dyDescent="0.1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x14ac:dyDescent="0.1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x14ac:dyDescent="0.1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x14ac:dyDescent="0.1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x14ac:dyDescent="0.1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x14ac:dyDescent="0.1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x14ac:dyDescent="0.1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x14ac:dyDescent="0.1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x14ac:dyDescent="0.1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x14ac:dyDescent="0.1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x14ac:dyDescent="0.1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x14ac:dyDescent="0.1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x14ac:dyDescent="0.1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x14ac:dyDescent="0.1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x14ac:dyDescent="0.1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x14ac:dyDescent="0.1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x14ac:dyDescent="0.1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x14ac:dyDescent="0.1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x14ac:dyDescent="0.1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x14ac:dyDescent="0.1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x14ac:dyDescent="0.1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x14ac:dyDescent="0.1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x14ac:dyDescent="0.1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x14ac:dyDescent="0.1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x14ac:dyDescent="0.1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x14ac:dyDescent="0.1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x14ac:dyDescent="0.1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x14ac:dyDescent="0.1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x14ac:dyDescent="0.1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x14ac:dyDescent="0.1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x14ac:dyDescent="0.1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x14ac:dyDescent="0.1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x14ac:dyDescent="0.1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x14ac:dyDescent="0.1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x14ac:dyDescent="0.1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x14ac:dyDescent="0.1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x14ac:dyDescent="0.1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x14ac:dyDescent="0.1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x14ac:dyDescent="0.1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x14ac:dyDescent="0.1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x14ac:dyDescent="0.1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x14ac:dyDescent="0.1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x14ac:dyDescent="0.1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x14ac:dyDescent="0.1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x14ac:dyDescent="0.1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x14ac:dyDescent="0.1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x14ac:dyDescent="0.1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x14ac:dyDescent="0.1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x14ac:dyDescent="0.1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x14ac:dyDescent="0.1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x14ac:dyDescent="0.1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x14ac:dyDescent="0.1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x14ac:dyDescent="0.1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x14ac:dyDescent="0.1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x14ac:dyDescent="0.1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x14ac:dyDescent="0.1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x14ac:dyDescent="0.1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x14ac:dyDescent="0.1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x14ac:dyDescent="0.1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x14ac:dyDescent="0.1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x14ac:dyDescent="0.1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x14ac:dyDescent="0.1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x14ac:dyDescent="0.1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x14ac:dyDescent="0.1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x14ac:dyDescent="0.1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x14ac:dyDescent="0.1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x14ac:dyDescent="0.1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x14ac:dyDescent="0.1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x14ac:dyDescent="0.1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x14ac:dyDescent="0.1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x14ac:dyDescent="0.1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x14ac:dyDescent="0.1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x14ac:dyDescent="0.1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x14ac:dyDescent="0.1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x14ac:dyDescent="0.1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x14ac:dyDescent="0.1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x14ac:dyDescent="0.1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phoneticPr fontId="0" type="noConversion"/>
  <conditionalFormatting sqref="E7:H7">
    <cfRule type="cellIs" dxfId="216" priority="1" stopIfTrue="1" operator="greaterThan">
      <formula>$E$7</formula>
    </cfRule>
    <cfRule type="cellIs" dxfId="215" priority="2" stopIfTrue="1" operator="equal">
      <formula>""</formula>
    </cfRule>
  </conditionalFormatting>
  <conditionalFormatting sqref="E8:H8">
    <cfRule type="cellIs" dxfId="214" priority="3" stopIfTrue="1" operator="greaterThan">
      <formula>$E$8</formula>
    </cfRule>
    <cfRule type="cellIs" dxfId="213" priority="4" stopIfTrue="1" operator="equal">
      <formula>""</formula>
    </cfRule>
  </conditionalFormatting>
  <conditionalFormatting sqref="E9:H9">
    <cfRule type="cellIs" dxfId="212" priority="5" stopIfTrue="1" operator="greaterThan">
      <formula>$E$9</formula>
    </cfRule>
    <cfRule type="cellIs" dxfId="211" priority="6" stopIfTrue="1" operator="equal">
      <formula>""</formula>
    </cfRule>
  </conditionalFormatting>
  <conditionalFormatting sqref="E10:H10">
    <cfRule type="cellIs" dxfId="210" priority="7" stopIfTrue="1" operator="greaterThan">
      <formula>$E$10</formula>
    </cfRule>
    <cfRule type="cellIs" dxfId="209" priority="8" stopIfTrue="1" operator="equal">
      <formula>""</formula>
    </cfRule>
  </conditionalFormatting>
  <conditionalFormatting sqref="E11:H11">
    <cfRule type="cellIs" dxfId="208" priority="9" stopIfTrue="1" operator="greaterThan">
      <formula>$E$11</formula>
    </cfRule>
    <cfRule type="cellIs" dxfId="207" priority="10" stopIfTrue="1" operator="equal">
      <formula>""</formula>
    </cfRule>
  </conditionalFormatting>
  <conditionalFormatting sqref="E12:H12">
    <cfRule type="cellIs" dxfId="206" priority="11" stopIfTrue="1" operator="greaterThan">
      <formula>$E$12</formula>
    </cfRule>
    <cfRule type="cellIs" dxfId="205" priority="12" stopIfTrue="1" operator="equal">
      <formula>""</formula>
    </cfRule>
  </conditionalFormatting>
  <conditionalFormatting sqref="E13:H13">
    <cfRule type="cellIs" dxfId="204" priority="13" stopIfTrue="1" operator="greaterThan">
      <formula>$E$13</formula>
    </cfRule>
    <cfRule type="cellIs" dxfId="203" priority="14" stopIfTrue="1" operator="equal">
      <formula>""</formula>
    </cfRule>
  </conditionalFormatting>
  <conditionalFormatting sqref="E14:H14">
    <cfRule type="cellIs" dxfId="202" priority="15" stopIfTrue="1" operator="greaterThan">
      <formula>$E$14</formula>
    </cfRule>
    <cfRule type="cellIs" dxfId="201" priority="16" stopIfTrue="1" operator="equal">
      <formula>""</formula>
    </cfRule>
  </conditionalFormatting>
  <conditionalFormatting sqref="E15:H15">
    <cfRule type="cellIs" dxfId="200" priority="17" stopIfTrue="1" operator="greaterThan">
      <formula>$E$15</formula>
    </cfRule>
    <cfRule type="cellIs" dxfId="199" priority="18" stopIfTrue="1" operator="equal">
      <formula>""</formula>
    </cfRule>
  </conditionalFormatting>
  <conditionalFormatting sqref="E16:H16">
    <cfRule type="cellIs" dxfId="198" priority="19" stopIfTrue="1" operator="greaterThan">
      <formula>$E$16</formula>
    </cfRule>
    <cfRule type="cellIs" dxfId="197" priority="20" stopIfTrue="1" operator="equal">
      <formula>""</formula>
    </cfRule>
  </conditionalFormatting>
  <conditionalFormatting sqref="E17:H17">
    <cfRule type="cellIs" dxfId="196" priority="21" stopIfTrue="1" operator="greaterThan">
      <formula>$E$17</formula>
    </cfRule>
    <cfRule type="cellIs" dxfId="195" priority="22" stopIfTrue="1" operator="equal">
      <formula>""</formula>
    </cfRule>
  </conditionalFormatting>
  <conditionalFormatting sqref="E18:H18">
    <cfRule type="cellIs" dxfId="194" priority="23" stopIfTrue="1" operator="lessThan">
      <formula>$E$18</formula>
    </cfRule>
    <cfRule type="cellIs" dxfId="193" priority="24" stopIfTrue="1" operator="greaterThan">
      <formula>0</formula>
    </cfRule>
  </conditionalFormatting>
  <conditionalFormatting sqref="E19:H19">
    <cfRule type="cellIs" dxfId="192" priority="25" stopIfTrue="1" operator="lessThan">
      <formula>$E$19</formula>
    </cfRule>
    <cfRule type="cellIs" dxfId="191" priority="26" stopIfTrue="1" operator="greaterThan">
      <formula>0</formula>
    </cfRule>
  </conditionalFormatting>
  <conditionalFormatting sqref="C22:H22">
    <cfRule type="cellIs" dxfId="190" priority="27" stopIfTrue="1" operator="equal">
      <formula>$D$24</formula>
    </cfRule>
    <cfRule type="cellIs" dxfId="189" priority="28" stopIfTrue="1" operator="equal">
      <formula>$D$25</formula>
    </cfRule>
    <cfRule type="cellIs" dxfId="188" priority="29" stopIfTrue="1" operator="equal">
      <formula>$D$26</formula>
    </cfRule>
    <cfRule type="cellIs" dxfId="187" priority="30" stopIfTrue="1" operator="equal">
      <formula>$D$27</formula>
    </cfRule>
    <cfRule type="cellIs" dxfId="186" priority="31" stopIfTrue="1" operator="equal">
      <formula>$D$28</formula>
    </cfRule>
  </conditionalFormatting>
  <pageMargins left="0.25" right="0.25" top="0.5" bottom="0.5" header="0.5" footer="0.5"/>
  <pageSetup scale="90" orientation="landscape" horizontalDpi="4294967293" r:id="rId1"/>
  <headerFooter alignWithMargins="0">
    <oddFooter>Page &amp;P of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Q280"/>
  <sheetViews>
    <sheetView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H18" sqref="H18"/>
    </sheetView>
  </sheetViews>
  <sheetFormatPr baseColWidth="10" defaultColWidth="8.83203125" defaultRowHeight="13" x14ac:dyDescent="0.15"/>
  <cols>
    <col min="1" max="1" width="10" hidden="1" customWidth="1"/>
    <col min="2" max="2" width="9.33203125" hidden="1" customWidth="1"/>
    <col min="3" max="3" width="12.1640625" customWidth="1"/>
    <col min="4" max="4" width="36.33203125" customWidth="1"/>
    <col min="5" max="6" width="10.33203125" customWidth="1"/>
    <col min="7" max="31" width="11.1640625" customWidth="1"/>
  </cols>
  <sheetData>
    <row r="2" spans="1:69" ht="18" x14ac:dyDescent="0.2">
      <c r="D2" s="4" t="s">
        <v>1</v>
      </c>
    </row>
    <row r="4" spans="1:69" ht="15" customHeight="1" x14ac:dyDescent="0.15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5</v>
      </c>
      <c r="N4" s="2" t="s">
        <v>11</v>
      </c>
      <c r="O4" s="8">
        <v>20130210</v>
      </c>
    </row>
    <row r="5" spans="1:69" x14ac:dyDescent="0.15">
      <c r="C5" s="2" t="s">
        <v>5</v>
      </c>
      <c r="D5" s="1" t="s">
        <v>13</v>
      </c>
      <c r="F5" s="1" t="s">
        <v>3</v>
      </c>
      <c r="J5" t="s">
        <v>38</v>
      </c>
    </row>
    <row r="6" spans="1:69" x14ac:dyDescent="0.1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9098</v>
      </c>
      <c r="G6" s="1">
        <v>9100</v>
      </c>
      <c r="H6" s="1">
        <v>9309</v>
      </c>
      <c r="I6" s="1"/>
    </row>
    <row r="7" spans="1:69" x14ac:dyDescent="0.15">
      <c r="A7" s="10">
        <v>11538</v>
      </c>
      <c r="B7" s="10">
        <v>265217</v>
      </c>
      <c r="C7" s="9" t="s">
        <v>14</v>
      </c>
      <c r="D7" s="3" t="s">
        <v>15</v>
      </c>
      <c r="E7" s="3">
        <v>100</v>
      </c>
      <c r="F7" s="5">
        <v>90</v>
      </c>
      <c r="G7" s="5">
        <v>90</v>
      </c>
      <c r="H7" s="5">
        <v>70</v>
      </c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</row>
    <row r="8" spans="1:69" x14ac:dyDescent="0.15">
      <c r="A8" s="10">
        <v>11538</v>
      </c>
      <c r="B8" s="10">
        <v>265218</v>
      </c>
      <c r="C8" s="3" t="s">
        <v>14</v>
      </c>
      <c r="D8" s="3" t="s">
        <v>16</v>
      </c>
      <c r="E8" s="3">
        <v>100</v>
      </c>
      <c r="F8" s="5">
        <v>70</v>
      </c>
      <c r="G8" s="5">
        <v>70</v>
      </c>
      <c r="H8" s="5">
        <v>70</v>
      </c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</row>
    <row r="9" spans="1:69" x14ac:dyDescent="0.15">
      <c r="A9" s="10">
        <v>11538</v>
      </c>
      <c r="B9" s="10">
        <v>265219</v>
      </c>
      <c r="C9" s="3" t="s">
        <v>14</v>
      </c>
      <c r="D9" s="3" t="s">
        <v>17</v>
      </c>
      <c r="E9" s="3">
        <v>100</v>
      </c>
      <c r="F9" s="5">
        <v>80</v>
      </c>
      <c r="G9" s="5">
        <v>80</v>
      </c>
      <c r="H9" s="5">
        <v>70</v>
      </c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</row>
    <row r="10" spans="1:69" x14ac:dyDescent="0.15">
      <c r="A10" s="10">
        <v>11538</v>
      </c>
      <c r="B10" s="10">
        <v>265220</v>
      </c>
      <c r="C10" s="3" t="s">
        <v>14</v>
      </c>
      <c r="D10" s="3" t="s">
        <v>18</v>
      </c>
      <c r="E10" s="3">
        <v>100</v>
      </c>
      <c r="F10" s="5">
        <v>90</v>
      </c>
      <c r="G10" s="5">
        <v>90</v>
      </c>
      <c r="H10" s="5">
        <v>90</v>
      </c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</row>
    <row r="11" spans="1:69" x14ac:dyDescent="0.15">
      <c r="A11" s="10">
        <v>11538</v>
      </c>
      <c r="B11" s="10">
        <v>265221</v>
      </c>
      <c r="C11" s="3" t="s">
        <v>14</v>
      </c>
      <c r="D11" s="3" t="s">
        <v>19</v>
      </c>
      <c r="E11" s="3">
        <v>100</v>
      </c>
      <c r="F11" s="5">
        <v>90</v>
      </c>
      <c r="G11" s="5">
        <v>90</v>
      </c>
      <c r="H11" s="5">
        <v>70</v>
      </c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</row>
    <row r="12" spans="1:69" x14ac:dyDescent="0.15">
      <c r="A12" s="10">
        <v>11538</v>
      </c>
      <c r="B12" s="10">
        <v>265222</v>
      </c>
      <c r="C12" s="3" t="s">
        <v>14</v>
      </c>
      <c r="D12" s="3" t="s">
        <v>20</v>
      </c>
      <c r="E12" s="3">
        <v>100</v>
      </c>
      <c r="F12" s="5">
        <v>50</v>
      </c>
      <c r="G12" s="5">
        <v>70</v>
      </c>
      <c r="H12" s="5">
        <v>70</v>
      </c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</row>
    <row r="13" spans="1:69" x14ac:dyDescent="0.15">
      <c r="A13" s="10">
        <v>11538</v>
      </c>
      <c r="B13" s="10">
        <v>265223</v>
      </c>
      <c r="C13" s="3" t="s">
        <v>14</v>
      </c>
      <c r="D13" s="3" t="s">
        <v>21</v>
      </c>
      <c r="E13" s="3">
        <v>100</v>
      </c>
      <c r="F13" s="5">
        <v>70</v>
      </c>
      <c r="G13" s="5">
        <v>80</v>
      </c>
      <c r="H13" s="5">
        <v>50</v>
      </c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</row>
    <row r="14" spans="1:69" x14ac:dyDescent="0.15">
      <c r="A14" s="10">
        <v>11538</v>
      </c>
      <c r="B14" s="10">
        <v>265224</v>
      </c>
      <c r="C14" s="3" t="s">
        <v>14</v>
      </c>
      <c r="D14" s="3" t="s">
        <v>22</v>
      </c>
      <c r="E14" s="3">
        <v>100</v>
      </c>
      <c r="F14" s="5">
        <v>50</v>
      </c>
      <c r="G14" s="5">
        <v>70</v>
      </c>
      <c r="H14" s="5">
        <v>50</v>
      </c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</row>
    <row r="15" spans="1:69" x14ac:dyDescent="0.15">
      <c r="A15" s="10">
        <v>11538</v>
      </c>
      <c r="B15" s="10">
        <v>100291</v>
      </c>
      <c r="C15" s="3" t="s">
        <v>14</v>
      </c>
      <c r="D15" s="3" t="s">
        <v>23</v>
      </c>
      <c r="E15" s="3">
        <v>100</v>
      </c>
      <c r="F15" s="5">
        <v>50</v>
      </c>
      <c r="G15" s="5">
        <v>70</v>
      </c>
      <c r="H15" s="5">
        <v>50</v>
      </c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</row>
    <row r="16" spans="1:69" x14ac:dyDescent="0.15">
      <c r="A16" s="10">
        <v>11538</v>
      </c>
      <c r="B16" s="10">
        <v>100292</v>
      </c>
      <c r="C16" s="3" t="s">
        <v>14</v>
      </c>
      <c r="D16" s="3" t="s">
        <v>24</v>
      </c>
      <c r="E16" s="3">
        <v>50</v>
      </c>
      <c r="F16" s="5">
        <v>50</v>
      </c>
      <c r="G16" s="5">
        <v>50</v>
      </c>
      <c r="H16" s="5">
        <v>50</v>
      </c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</row>
    <row r="17" spans="1:69" x14ac:dyDescent="0.15">
      <c r="A17" s="10">
        <v>11538</v>
      </c>
      <c r="B17" s="10">
        <v>100293</v>
      </c>
      <c r="C17" s="3" t="s">
        <v>14</v>
      </c>
      <c r="D17" s="3" t="s">
        <v>25</v>
      </c>
      <c r="E17" s="3">
        <v>50</v>
      </c>
      <c r="F17" s="5">
        <v>50</v>
      </c>
      <c r="G17" s="5">
        <v>50</v>
      </c>
      <c r="H17" s="5">
        <v>50</v>
      </c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</row>
    <row r="18" spans="1:69" x14ac:dyDescent="0.15">
      <c r="A18" s="10">
        <v>11538</v>
      </c>
      <c r="B18" s="10">
        <v>265225</v>
      </c>
      <c r="C18" s="11" t="s">
        <v>26</v>
      </c>
      <c r="D18" s="11" t="s">
        <v>27</v>
      </c>
      <c r="E18" s="11">
        <v>-50</v>
      </c>
      <c r="F18" s="12"/>
      <c r="G18" s="12"/>
      <c r="H18" s="12" t="s">
        <v>41</v>
      </c>
      <c r="I18" s="12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</row>
    <row r="19" spans="1:69" x14ac:dyDescent="0.15">
      <c r="A19" s="10">
        <v>11538</v>
      </c>
      <c r="B19" s="10">
        <v>265226</v>
      </c>
      <c r="C19" s="11" t="s">
        <v>26</v>
      </c>
      <c r="D19" s="11" t="s">
        <v>28</v>
      </c>
      <c r="E19" s="11">
        <v>-10</v>
      </c>
      <c r="F19" s="12"/>
      <c r="G19" s="12"/>
      <c r="H19" s="12"/>
      <c r="I19" s="12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</row>
    <row r="20" spans="1:69" x14ac:dyDescent="0.15"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</row>
    <row r="21" spans="1:69" x14ac:dyDescent="0.15">
      <c r="C21" t="s">
        <v>29</v>
      </c>
      <c r="E21">
        <f>SUMIF($E$6:$E$19, "&gt;0")</f>
        <v>1000</v>
      </c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</row>
    <row r="22" spans="1:69" x14ac:dyDescent="0.15">
      <c r="C22" t="s">
        <v>30</v>
      </c>
      <c r="F22" s="13">
        <f>SUM($F$7:$F$19)</f>
        <v>740</v>
      </c>
      <c r="G22" s="13">
        <f>SUM($G$7:$G$19)</f>
        <v>810</v>
      </c>
      <c r="H22" s="13">
        <f>SUM($H$7:$H$19)</f>
        <v>690</v>
      </c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</row>
    <row r="23" spans="1:69" x14ac:dyDescent="0.15">
      <c r="D23" t="s">
        <v>32</v>
      </c>
      <c r="E23" t="s">
        <v>33</v>
      </c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</row>
    <row r="24" spans="1:69" x14ac:dyDescent="0.15">
      <c r="F24" s="6"/>
      <c r="G24" s="6"/>
      <c r="H24" s="6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</row>
    <row r="25" spans="1:69" x14ac:dyDescent="0.15">
      <c r="F25" s="6"/>
      <c r="G25" s="6"/>
      <c r="H25" s="6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</row>
    <row r="26" spans="1:69" x14ac:dyDescent="0.15">
      <c r="F26" s="6"/>
      <c r="G26" s="6"/>
      <c r="H26" s="6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</row>
    <row r="27" spans="1:69" x14ac:dyDescent="0.15">
      <c r="F27" s="6"/>
      <c r="G27" s="6"/>
      <c r="H27" s="6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</row>
    <row r="28" spans="1:69" x14ac:dyDescent="0.15">
      <c r="F28" s="6"/>
      <c r="G28" s="6"/>
      <c r="H28" s="6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</row>
    <row r="29" spans="1:69" x14ac:dyDescent="0.15">
      <c r="F29" s="6"/>
      <c r="G29" s="6"/>
      <c r="H29" s="6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</row>
    <row r="30" spans="1:69" x14ac:dyDescent="0.15">
      <c r="F30" s="6"/>
      <c r="G30" s="6"/>
      <c r="H30" s="6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</row>
    <row r="31" spans="1:69" x14ac:dyDescent="0.15">
      <c r="F31" s="6"/>
      <c r="G31" s="6"/>
      <c r="H31" s="6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</row>
    <row r="32" spans="1:69" x14ac:dyDescent="0.15">
      <c r="F32" s="6"/>
      <c r="G32" s="6"/>
      <c r="H32" s="6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</row>
    <row r="33" spans="6:69" x14ac:dyDescent="0.15">
      <c r="F33" s="6"/>
      <c r="G33" s="6"/>
      <c r="H33" s="6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</row>
    <row r="34" spans="6:69" x14ac:dyDescent="0.15">
      <c r="F34" s="6"/>
      <c r="G34" s="6"/>
      <c r="H34" s="6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</row>
    <row r="35" spans="6:69" x14ac:dyDescent="0.15">
      <c r="F35" s="6"/>
      <c r="G35" s="6"/>
      <c r="H35" s="6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</row>
    <row r="36" spans="6:69" x14ac:dyDescent="0.15">
      <c r="F36" s="6"/>
      <c r="G36" s="6"/>
      <c r="H36" s="6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</row>
    <row r="37" spans="6:69" x14ac:dyDescent="0.15">
      <c r="F37" s="6"/>
      <c r="G37" s="6"/>
      <c r="H37" s="6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</row>
    <row r="38" spans="6:69" x14ac:dyDescent="0.15">
      <c r="F38" s="6"/>
      <c r="G38" s="6"/>
      <c r="H38" s="6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</row>
    <row r="39" spans="6:69" x14ac:dyDescent="0.15">
      <c r="F39" s="6"/>
      <c r="G39" s="6"/>
      <c r="H39" s="6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</row>
    <row r="40" spans="6:69" x14ac:dyDescent="0.15">
      <c r="F40" s="7"/>
      <c r="G40" s="7"/>
      <c r="H40" s="7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</row>
    <row r="41" spans="6:69" x14ac:dyDescent="0.15">
      <c r="F41" s="7"/>
      <c r="G41" s="7"/>
      <c r="H41" s="7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</row>
    <row r="42" spans="6:69" x14ac:dyDescent="0.15">
      <c r="F42" s="7"/>
      <c r="G42" s="7"/>
      <c r="H42" s="7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</row>
    <row r="43" spans="6:69" x14ac:dyDescent="0.15">
      <c r="F43" s="7"/>
      <c r="G43" s="7"/>
      <c r="H43" s="7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</row>
    <row r="44" spans="6:69" x14ac:dyDescent="0.15">
      <c r="F44" s="7"/>
      <c r="G44" s="7"/>
      <c r="H44" s="7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</row>
    <row r="45" spans="6:69" x14ac:dyDescent="0.15">
      <c r="F45" s="7"/>
      <c r="G45" s="7"/>
      <c r="H45" s="7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</row>
    <row r="46" spans="6:69" x14ac:dyDescent="0.15">
      <c r="F46" s="7"/>
      <c r="G46" s="7"/>
      <c r="H46" s="7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</row>
    <row r="47" spans="6:69" x14ac:dyDescent="0.15">
      <c r="F47" s="7"/>
      <c r="G47" s="7"/>
      <c r="H47" s="7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</row>
    <row r="48" spans="6:69" x14ac:dyDescent="0.15">
      <c r="F48" s="7"/>
      <c r="G48" s="7"/>
      <c r="H48" s="7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</row>
    <row r="49" spans="9:69" x14ac:dyDescent="0.15"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</row>
    <row r="50" spans="9:69" x14ac:dyDescent="0.15"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</row>
    <row r="51" spans="9:69" x14ac:dyDescent="0.15"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</row>
    <row r="52" spans="9:69" x14ac:dyDescent="0.15"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</row>
    <row r="53" spans="9:69" x14ac:dyDescent="0.15"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</row>
    <row r="54" spans="9:69" x14ac:dyDescent="0.15"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</row>
    <row r="55" spans="9:69" x14ac:dyDescent="0.15"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</row>
    <row r="56" spans="9:69" x14ac:dyDescent="0.15"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</row>
    <row r="57" spans="9:69" x14ac:dyDescent="0.15"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</row>
    <row r="58" spans="9:69" x14ac:dyDescent="0.15"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</row>
    <row r="59" spans="9:69" x14ac:dyDescent="0.15"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</row>
    <row r="60" spans="9:69" x14ac:dyDescent="0.15"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</row>
    <row r="61" spans="9:69" x14ac:dyDescent="0.15"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</row>
    <row r="62" spans="9:69" x14ac:dyDescent="0.15"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</row>
    <row r="63" spans="9:69" x14ac:dyDescent="0.15"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</row>
    <row r="64" spans="9:69" x14ac:dyDescent="0.15"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</row>
    <row r="65" spans="9:69" x14ac:dyDescent="0.15"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</row>
    <row r="66" spans="9:69" x14ac:dyDescent="0.15"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</row>
    <row r="67" spans="9:69" x14ac:dyDescent="0.15"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</row>
    <row r="68" spans="9:69" x14ac:dyDescent="0.15"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</row>
    <row r="69" spans="9:69" x14ac:dyDescent="0.15"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</row>
    <row r="70" spans="9:69" x14ac:dyDescent="0.15"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</row>
    <row r="71" spans="9:69" x14ac:dyDescent="0.15"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</row>
    <row r="72" spans="9:69" x14ac:dyDescent="0.15"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</row>
    <row r="73" spans="9:69" x14ac:dyDescent="0.15"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</row>
    <row r="74" spans="9:69" x14ac:dyDescent="0.15"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</row>
    <row r="75" spans="9:69" x14ac:dyDescent="0.15"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</row>
    <row r="76" spans="9:69" x14ac:dyDescent="0.15"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</row>
    <row r="77" spans="9:69" x14ac:dyDescent="0.15"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</row>
    <row r="78" spans="9:69" x14ac:dyDescent="0.15"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</row>
    <row r="79" spans="9:69" x14ac:dyDescent="0.15"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</row>
    <row r="80" spans="9:69" x14ac:dyDescent="0.15"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</row>
    <row r="81" spans="9:69" x14ac:dyDescent="0.15"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</row>
    <row r="82" spans="9:69" x14ac:dyDescent="0.15"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</row>
    <row r="83" spans="9:69" x14ac:dyDescent="0.15"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</row>
    <row r="84" spans="9:69" x14ac:dyDescent="0.15"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</row>
    <row r="85" spans="9:69" x14ac:dyDescent="0.15"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</row>
    <row r="86" spans="9:69" x14ac:dyDescent="0.15"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</row>
    <row r="87" spans="9:69" x14ac:dyDescent="0.15"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</row>
    <row r="88" spans="9:69" x14ac:dyDescent="0.15"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</row>
    <row r="89" spans="9:69" x14ac:dyDescent="0.15"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</row>
    <row r="90" spans="9:69" x14ac:dyDescent="0.15"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</row>
    <row r="91" spans="9:69" x14ac:dyDescent="0.15"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</row>
    <row r="92" spans="9:69" x14ac:dyDescent="0.15"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</row>
    <row r="93" spans="9:69" x14ac:dyDescent="0.15"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</row>
    <row r="94" spans="9:69" x14ac:dyDescent="0.15"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</row>
    <row r="95" spans="9:69" x14ac:dyDescent="0.15"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</row>
    <row r="96" spans="9:69" x14ac:dyDescent="0.15"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</row>
    <row r="97" spans="9:69" x14ac:dyDescent="0.15"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</row>
    <row r="98" spans="9:69" x14ac:dyDescent="0.15"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</row>
    <row r="99" spans="9:69" x14ac:dyDescent="0.15"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</row>
    <row r="100" spans="9:69" x14ac:dyDescent="0.15"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</row>
    <row r="101" spans="9:69" x14ac:dyDescent="0.15"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9:69" x14ac:dyDescent="0.15"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9:69" x14ac:dyDescent="0.15"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9:69" x14ac:dyDescent="0.15"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9:69" x14ac:dyDescent="0.15"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9:69" x14ac:dyDescent="0.15"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9:69" x14ac:dyDescent="0.15"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9:69" x14ac:dyDescent="0.15"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9:69" x14ac:dyDescent="0.15"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9:69" x14ac:dyDescent="0.15"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9:69" x14ac:dyDescent="0.15"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9:69" x14ac:dyDescent="0.15"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9:69" x14ac:dyDescent="0.15"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9:69" x14ac:dyDescent="0.15"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9:69" x14ac:dyDescent="0.15"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9:69" x14ac:dyDescent="0.15"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9:69" x14ac:dyDescent="0.15"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9:69" x14ac:dyDescent="0.15"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9:69" x14ac:dyDescent="0.15"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9:69" x14ac:dyDescent="0.15"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9:69" x14ac:dyDescent="0.15"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9:69" x14ac:dyDescent="0.15"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9:69" x14ac:dyDescent="0.15"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9:69" x14ac:dyDescent="0.15"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9:69" x14ac:dyDescent="0.15"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9:69" x14ac:dyDescent="0.15"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9:69" x14ac:dyDescent="0.15"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9:69" x14ac:dyDescent="0.15"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9:69" x14ac:dyDescent="0.15"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9:69" x14ac:dyDescent="0.15"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9:69" x14ac:dyDescent="0.15"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9:69" x14ac:dyDescent="0.15"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9:69" x14ac:dyDescent="0.15"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9:69" x14ac:dyDescent="0.15"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9:69" x14ac:dyDescent="0.15"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9:69" x14ac:dyDescent="0.15"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9:69" x14ac:dyDescent="0.15"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9:69" x14ac:dyDescent="0.15"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9:69" x14ac:dyDescent="0.15"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9:69" x14ac:dyDescent="0.15"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9:69" x14ac:dyDescent="0.15"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9:69" x14ac:dyDescent="0.15"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9:69" x14ac:dyDescent="0.15"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9:69" x14ac:dyDescent="0.15"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9:69" x14ac:dyDescent="0.15"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9:69" x14ac:dyDescent="0.15"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9:69" x14ac:dyDescent="0.15"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9:69" x14ac:dyDescent="0.15"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9:69" x14ac:dyDescent="0.15"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9:69" x14ac:dyDescent="0.15"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x14ac:dyDescent="0.1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x14ac:dyDescent="0.1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x14ac:dyDescent="0.1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x14ac:dyDescent="0.1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x14ac:dyDescent="0.1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x14ac:dyDescent="0.1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x14ac:dyDescent="0.1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x14ac:dyDescent="0.1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x14ac:dyDescent="0.1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x14ac:dyDescent="0.1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x14ac:dyDescent="0.1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x14ac:dyDescent="0.1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x14ac:dyDescent="0.1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x14ac:dyDescent="0.1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x14ac:dyDescent="0.1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x14ac:dyDescent="0.1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x14ac:dyDescent="0.1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x14ac:dyDescent="0.1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x14ac:dyDescent="0.1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x14ac:dyDescent="0.1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x14ac:dyDescent="0.1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x14ac:dyDescent="0.1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x14ac:dyDescent="0.1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x14ac:dyDescent="0.1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x14ac:dyDescent="0.1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x14ac:dyDescent="0.1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x14ac:dyDescent="0.1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x14ac:dyDescent="0.1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x14ac:dyDescent="0.1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x14ac:dyDescent="0.1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x14ac:dyDescent="0.1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x14ac:dyDescent="0.1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x14ac:dyDescent="0.1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x14ac:dyDescent="0.1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x14ac:dyDescent="0.1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x14ac:dyDescent="0.1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x14ac:dyDescent="0.1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x14ac:dyDescent="0.1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x14ac:dyDescent="0.1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x14ac:dyDescent="0.1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x14ac:dyDescent="0.1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x14ac:dyDescent="0.1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x14ac:dyDescent="0.1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x14ac:dyDescent="0.1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x14ac:dyDescent="0.1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x14ac:dyDescent="0.1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x14ac:dyDescent="0.1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x14ac:dyDescent="0.1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x14ac:dyDescent="0.1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x14ac:dyDescent="0.1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x14ac:dyDescent="0.1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x14ac:dyDescent="0.1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x14ac:dyDescent="0.1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x14ac:dyDescent="0.1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x14ac:dyDescent="0.1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x14ac:dyDescent="0.1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x14ac:dyDescent="0.1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x14ac:dyDescent="0.1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x14ac:dyDescent="0.1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x14ac:dyDescent="0.1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x14ac:dyDescent="0.1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x14ac:dyDescent="0.1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x14ac:dyDescent="0.1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x14ac:dyDescent="0.1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x14ac:dyDescent="0.1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x14ac:dyDescent="0.1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x14ac:dyDescent="0.1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x14ac:dyDescent="0.1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x14ac:dyDescent="0.1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x14ac:dyDescent="0.1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x14ac:dyDescent="0.1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x14ac:dyDescent="0.1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x14ac:dyDescent="0.1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x14ac:dyDescent="0.1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x14ac:dyDescent="0.1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x14ac:dyDescent="0.1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x14ac:dyDescent="0.1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x14ac:dyDescent="0.1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x14ac:dyDescent="0.1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x14ac:dyDescent="0.1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x14ac:dyDescent="0.1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x14ac:dyDescent="0.1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x14ac:dyDescent="0.1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x14ac:dyDescent="0.1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x14ac:dyDescent="0.1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x14ac:dyDescent="0.1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x14ac:dyDescent="0.1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x14ac:dyDescent="0.1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x14ac:dyDescent="0.1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x14ac:dyDescent="0.1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x14ac:dyDescent="0.1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x14ac:dyDescent="0.1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x14ac:dyDescent="0.1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x14ac:dyDescent="0.1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x14ac:dyDescent="0.1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x14ac:dyDescent="0.1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x14ac:dyDescent="0.1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x14ac:dyDescent="0.1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x14ac:dyDescent="0.1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x14ac:dyDescent="0.1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x14ac:dyDescent="0.1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x14ac:dyDescent="0.1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x14ac:dyDescent="0.1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x14ac:dyDescent="0.1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x14ac:dyDescent="0.1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x14ac:dyDescent="0.1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x14ac:dyDescent="0.1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x14ac:dyDescent="0.1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x14ac:dyDescent="0.1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x14ac:dyDescent="0.1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x14ac:dyDescent="0.1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x14ac:dyDescent="0.1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x14ac:dyDescent="0.1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x14ac:dyDescent="0.1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x14ac:dyDescent="0.1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x14ac:dyDescent="0.1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x14ac:dyDescent="0.1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x14ac:dyDescent="0.1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x14ac:dyDescent="0.1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x14ac:dyDescent="0.1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x14ac:dyDescent="0.1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x14ac:dyDescent="0.1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x14ac:dyDescent="0.1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x14ac:dyDescent="0.1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x14ac:dyDescent="0.1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x14ac:dyDescent="0.1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x14ac:dyDescent="0.1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x14ac:dyDescent="0.1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x14ac:dyDescent="0.1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x14ac:dyDescent="0.1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H7">
    <cfRule type="cellIs" dxfId="185" priority="1" stopIfTrue="1" operator="greaterThan">
      <formula>$E$7</formula>
    </cfRule>
    <cfRule type="cellIs" dxfId="184" priority="2" stopIfTrue="1" operator="equal">
      <formula>""</formula>
    </cfRule>
  </conditionalFormatting>
  <conditionalFormatting sqref="E8:H8">
    <cfRule type="cellIs" dxfId="183" priority="3" stopIfTrue="1" operator="greaterThan">
      <formula>$E$8</formula>
    </cfRule>
    <cfRule type="cellIs" dxfId="182" priority="4" stopIfTrue="1" operator="equal">
      <formula>""</formula>
    </cfRule>
  </conditionalFormatting>
  <conditionalFormatting sqref="E9:H9">
    <cfRule type="cellIs" dxfId="181" priority="5" stopIfTrue="1" operator="greaterThan">
      <formula>$E$9</formula>
    </cfRule>
    <cfRule type="cellIs" dxfId="180" priority="6" stopIfTrue="1" operator="equal">
      <formula>""</formula>
    </cfRule>
  </conditionalFormatting>
  <conditionalFormatting sqref="E10:H10">
    <cfRule type="cellIs" dxfId="179" priority="7" stopIfTrue="1" operator="greaterThan">
      <formula>$E$10</formula>
    </cfRule>
    <cfRule type="cellIs" dxfId="178" priority="8" stopIfTrue="1" operator="equal">
      <formula>""</formula>
    </cfRule>
  </conditionalFormatting>
  <conditionalFormatting sqref="E11:H11">
    <cfRule type="cellIs" dxfId="177" priority="9" stopIfTrue="1" operator="greaterThan">
      <formula>$E$11</formula>
    </cfRule>
    <cfRule type="cellIs" dxfId="176" priority="10" stopIfTrue="1" operator="equal">
      <formula>""</formula>
    </cfRule>
  </conditionalFormatting>
  <conditionalFormatting sqref="E12:H12">
    <cfRule type="cellIs" dxfId="175" priority="11" stopIfTrue="1" operator="greaterThan">
      <formula>$E$12</formula>
    </cfRule>
    <cfRule type="cellIs" dxfId="174" priority="12" stopIfTrue="1" operator="equal">
      <formula>""</formula>
    </cfRule>
  </conditionalFormatting>
  <conditionalFormatting sqref="E13:H13">
    <cfRule type="cellIs" dxfId="173" priority="13" stopIfTrue="1" operator="greaterThan">
      <formula>$E$13</formula>
    </cfRule>
    <cfRule type="cellIs" dxfId="172" priority="14" stopIfTrue="1" operator="equal">
      <formula>""</formula>
    </cfRule>
  </conditionalFormatting>
  <conditionalFormatting sqref="E14:H14">
    <cfRule type="cellIs" dxfId="171" priority="15" stopIfTrue="1" operator="greaterThan">
      <formula>$E$14</formula>
    </cfRule>
    <cfRule type="cellIs" dxfId="170" priority="16" stopIfTrue="1" operator="equal">
      <formula>""</formula>
    </cfRule>
  </conditionalFormatting>
  <conditionalFormatting sqref="E15:H15">
    <cfRule type="cellIs" dxfId="169" priority="17" stopIfTrue="1" operator="greaterThan">
      <formula>$E$15</formula>
    </cfRule>
    <cfRule type="cellIs" dxfId="168" priority="18" stopIfTrue="1" operator="equal">
      <formula>""</formula>
    </cfRule>
  </conditionalFormatting>
  <conditionalFormatting sqref="E16:H16">
    <cfRule type="cellIs" dxfId="167" priority="19" stopIfTrue="1" operator="greaterThan">
      <formula>$E$16</formula>
    </cfRule>
    <cfRule type="cellIs" dxfId="166" priority="20" stopIfTrue="1" operator="equal">
      <formula>""</formula>
    </cfRule>
  </conditionalFormatting>
  <conditionalFormatting sqref="E17:H17">
    <cfRule type="cellIs" dxfId="165" priority="21" stopIfTrue="1" operator="greaterThan">
      <formula>$E$17</formula>
    </cfRule>
    <cfRule type="cellIs" dxfId="164" priority="22" stopIfTrue="1" operator="equal">
      <formula>""</formula>
    </cfRule>
  </conditionalFormatting>
  <conditionalFormatting sqref="E18:H18">
    <cfRule type="cellIs" dxfId="163" priority="23" stopIfTrue="1" operator="lessThan">
      <formula>$E$18</formula>
    </cfRule>
    <cfRule type="cellIs" dxfId="162" priority="24" stopIfTrue="1" operator="greaterThan">
      <formula>0</formula>
    </cfRule>
  </conditionalFormatting>
  <conditionalFormatting sqref="E19:H19">
    <cfRule type="cellIs" dxfId="161" priority="25" stopIfTrue="1" operator="lessThan">
      <formula>$E$19</formula>
    </cfRule>
    <cfRule type="cellIs" dxfId="160" priority="26" stopIfTrue="1" operator="greaterThan">
      <formula>0</formula>
    </cfRule>
  </conditionalFormatting>
  <conditionalFormatting sqref="C22:H22">
    <cfRule type="cellIs" dxfId="159" priority="27" stopIfTrue="1" operator="equal">
      <formula>$D$24</formula>
    </cfRule>
    <cfRule type="cellIs" dxfId="158" priority="28" stopIfTrue="1" operator="equal">
      <formula>$D$25</formula>
    </cfRule>
    <cfRule type="cellIs" dxfId="157" priority="29" stopIfTrue="1" operator="equal">
      <formula>$D$26</formula>
    </cfRule>
    <cfRule type="cellIs" dxfId="156" priority="30" stopIfTrue="1" operator="equal">
      <formula>$D$27</formula>
    </cfRule>
    <cfRule type="cellIs" dxfId="155" priority="31" stopIfTrue="1" operator="equal">
      <formula>$D$28</formula>
    </cfRule>
  </conditionalFormatting>
  <pageMargins left="0.25" right="0.25" top="0.5" bottom="0.5" header="0.5" footer="0.5"/>
  <pageSetup scale="90" orientation="landscape" horizontalDpi="4294967293" r:id="rId1"/>
  <headerFooter alignWithMargins="0">
    <oddFooter>Page &amp;P of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Q280"/>
  <sheetViews>
    <sheetView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H18" sqref="H18"/>
    </sheetView>
  </sheetViews>
  <sheetFormatPr baseColWidth="10" defaultColWidth="8.83203125" defaultRowHeight="13" x14ac:dyDescent="0.15"/>
  <cols>
    <col min="1" max="1" width="10" hidden="1" customWidth="1"/>
    <col min="2" max="2" width="9.33203125" hidden="1" customWidth="1"/>
    <col min="3" max="3" width="12.1640625" customWidth="1"/>
    <col min="4" max="4" width="36.33203125" customWidth="1"/>
    <col min="5" max="6" width="10.33203125" customWidth="1"/>
    <col min="7" max="31" width="11.1640625" customWidth="1"/>
  </cols>
  <sheetData>
    <row r="2" spans="1:69" ht="18" x14ac:dyDescent="0.2">
      <c r="D2" s="4" t="s">
        <v>1</v>
      </c>
    </row>
    <row r="4" spans="1:69" ht="15" customHeight="1" x14ac:dyDescent="0.15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5</v>
      </c>
      <c r="N4" s="2" t="s">
        <v>11</v>
      </c>
      <c r="O4" s="8">
        <v>20130210</v>
      </c>
    </row>
    <row r="5" spans="1:69" x14ac:dyDescent="0.15">
      <c r="C5" s="2" t="s">
        <v>5</v>
      </c>
      <c r="D5" s="1" t="s">
        <v>13</v>
      </c>
      <c r="F5" s="1" t="s">
        <v>3</v>
      </c>
      <c r="J5" t="s">
        <v>38</v>
      </c>
    </row>
    <row r="6" spans="1:69" x14ac:dyDescent="0.1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9098</v>
      </c>
      <c r="G6" s="1">
        <v>9100</v>
      </c>
      <c r="H6" s="1">
        <v>9309</v>
      </c>
      <c r="I6" s="1"/>
    </row>
    <row r="7" spans="1:69" x14ac:dyDescent="0.15">
      <c r="A7" s="10">
        <v>11538</v>
      </c>
      <c r="B7" s="10">
        <v>265217</v>
      </c>
      <c r="C7" s="9" t="s">
        <v>14</v>
      </c>
      <c r="D7" s="3" t="s">
        <v>15</v>
      </c>
      <c r="E7" s="3">
        <v>100</v>
      </c>
      <c r="F7" s="5">
        <v>95</v>
      </c>
      <c r="G7" s="5">
        <v>85</v>
      </c>
      <c r="H7" s="5">
        <v>100</v>
      </c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</row>
    <row r="8" spans="1:69" x14ac:dyDescent="0.15">
      <c r="A8" s="10">
        <v>11538</v>
      </c>
      <c r="B8" s="10">
        <v>265218</v>
      </c>
      <c r="C8" s="3" t="s">
        <v>14</v>
      </c>
      <c r="D8" s="3" t="s">
        <v>16</v>
      </c>
      <c r="E8" s="3">
        <v>100</v>
      </c>
      <c r="F8" s="5">
        <v>100</v>
      </c>
      <c r="G8" s="5">
        <v>85</v>
      </c>
      <c r="H8" s="5">
        <v>95</v>
      </c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</row>
    <row r="9" spans="1:69" x14ac:dyDescent="0.15">
      <c r="A9" s="10">
        <v>11538</v>
      </c>
      <c r="B9" s="10">
        <v>265219</v>
      </c>
      <c r="C9" s="3" t="s">
        <v>14</v>
      </c>
      <c r="D9" s="3" t="s">
        <v>17</v>
      </c>
      <c r="E9" s="3">
        <v>100</v>
      </c>
      <c r="F9" s="5">
        <v>100</v>
      </c>
      <c r="G9" s="5">
        <v>90</v>
      </c>
      <c r="H9" s="5">
        <v>100</v>
      </c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</row>
    <row r="10" spans="1:69" x14ac:dyDescent="0.15">
      <c r="A10" s="10">
        <v>11538</v>
      </c>
      <c r="B10" s="10">
        <v>265220</v>
      </c>
      <c r="C10" s="3" t="s">
        <v>14</v>
      </c>
      <c r="D10" s="3" t="s">
        <v>18</v>
      </c>
      <c r="E10" s="3">
        <v>100</v>
      </c>
      <c r="F10" s="5">
        <v>95</v>
      </c>
      <c r="G10" s="5">
        <v>100</v>
      </c>
      <c r="H10" s="5">
        <v>100</v>
      </c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</row>
    <row r="11" spans="1:69" x14ac:dyDescent="0.15">
      <c r="A11" s="10">
        <v>11538</v>
      </c>
      <c r="B11" s="10">
        <v>265221</v>
      </c>
      <c r="C11" s="3" t="s">
        <v>14</v>
      </c>
      <c r="D11" s="3" t="s">
        <v>19</v>
      </c>
      <c r="E11" s="3">
        <v>100</v>
      </c>
      <c r="F11" s="5">
        <v>95</v>
      </c>
      <c r="G11" s="5">
        <v>95</v>
      </c>
      <c r="H11" s="5">
        <v>100</v>
      </c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</row>
    <row r="12" spans="1:69" x14ac:dyDescent="0.15">
      <c r="A12" s="10">
        <v>11538</v>
      </c>
      <c r="B12" s="10">
        <v>265222</v>
      </c>
      <c r="C12" s="3" t="s">
        <v>14</v>
      </c>
      <c r="D12" s="3" t="s">
        <v>20</v>
      </c>
      <c r="E12" s="3">
        <v>100</v>
      </c>
      <c r="F12" s="5">
        <v>100</v>
      </c>
      <c r="G12" s="5">
        <v>100</v>
      </c>
      <c r="H12" s="5">
        <v>95</v>
      </c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</row>
    <row r="13" spans="1:69" x14ac:dyDescent="0.15">
      <c r="A13" s="10">
        <v>11538</v>
      </c>
      <c r="B13" s="10">
        <v>265223</v>
      </c>
      <c r="C13" s="3" t="s">
        <v>14</v>
      </c>
      <c r="D13" s="3" t="s">
        <v>21</v>
      </c>
      <c r="E13" s="3">
        <v>100</v>
      </c>
      <c r="F13" s="5">
        <v>90</v>
      </c>
      <c r="G13" s="5">
        <v>90</v>
      </c>
      <c r="H13" s="5">
        <v>70</v>
      </c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</row>
    <row r="14" spans="1:69" x14ac:dyDescent="0.15">
      <c r="A14" s="10">
        <v>11538</v>
      </c>
      <c r="B14" s="10">
        <v>265224</v>
      </c>
      <c r="C14" s="3" t="s">
        <v>14</v>
      </c>
      <c r="D14" s="3" t="s">
        <v>22</v>
      </c>
      <c r="E14" s="3">
        <v>100</v>
      </c>
      <c r="F14" s="5">
        <v>0</v>
      </c>
      <c r="G14" s="5">
        <v>100</v>
      </c>
      <c r="H14" s="5">
        <v>0</v>
      </c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</row>
    <row r="15" spans="1:69" x14ac:dyDescent="0.15">
      <c r="A15" s="10">
        <v>11538</v>
      </c>
      <c r="B15" s="10">
        <v>100291</v>
      </c>
      <c r="C15" s="3" t="s">
        <v>14</v>
      </c>
      <c r="D15" s="3" t="s">
        <v>23</v>
      </c>
      <c r="E15" s="3">
        <v>100</v>
      </c>
      <c r="F15" s="5">
        <v>90</v>
      </c>
      <c r="G15" s="5">
        <v>90</v>
      </c>
      <c r="H15" s="5">
        <v>50</v>
      </c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</row>
    <row r="16" spans="1:69" x14ac:dyDescent="0.15">
      <c r="A16" s="10">
        <v>11538</v>
      </c>
      <c r="B16" s="10">
        <v>100292</v>
      </c>
      <c r="C16" s="3" t="s">
        <v>14</v>
      </c>
      <c r="D16" s="3" t="s">
        <v>24</v>
      </c>
      <c r="E16" s="3">
        <v>50</v>
      </c>
      <c r="F16" s="5">
        <v>50</v>
      </c>
      <c r="G16" s="5">
        <v>50</v>
      </c>
      <c r="H16" s="5">
        <v>50</v>
      </c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</row>
    <row r="17" spans="1:69" x14ac:dyDescent="0.15">
      <c r="A17" s="10">
        <v>11538</v>
      </c>
      <c r="B17" s="10">
        <v>100293</v>
      </c>
      <c r="C17" s="3" t="s">
        <v>14</v>
      </c>
      <c r="D17" s="3" t="s">
        <v>25</v>
      </c>
      <c r="E17" s="3">
        <v>50</v>
      </c>
      <c r="F17" s="5">
        <v>50</v>
      </c>
      <c r="G17" s="5">
        <v>50</v>
      </c>
      <c r="H17" s="5">
        <v>50</v>
      </c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</row>
    <row r="18" spans="1:69" x14ac:dyDescent="0.15">
      <c r="A18" s="10">
        <v>11538</v>
      </c>
      <c r="B18" s="10">
        <v>265225</v>
      </c>
      <c r="C18" s="11" t="s">
        <v>26</v>
      </c>
      <c r="D18" s="11" t="s">
        <v>27</v>
      </c>
      <c r="E18" s="11">
        <v>-50</v>
      </c>
      <c r="F18" s="12"/>
      <c r="G18" s="12"/>
      <c r="H18" s="12"/>
      <c r="I18" s="12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</row>
    <row r="19" spans="1:69" x14ac:dyDescent="0.15">
      <c r="A19" s="10">
        <v>11538</v>
      </c>
      <c r="B19" s="10">
        <v>265226</v>
      </c>
      <c r="C19" s="11" t="s">
        <v>26</v>
      </c>
      <c r="D19" s="11" t="s">
        <v>28</v>
      </c>
      <c r="E19" s="11">
        <v>-10</v>
      </c>
      <c r="F19" s="12"/>
      <c r="G19" s="12"/>
      <c r="H19" s="12"/>
      <c r="I19" s="12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</row>
    <row r="20" spans="1:69" x14ac:dyDescent="0.15"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</row>
    <row r="21" spans="1:69" x14ac:dyDescent="0.15">
      <c r="C21" t="s">
        <v>29</v>
      </c>
      <c r="E21">
        <f>SUMIF($E$6:$E$19, "&gt;0")</f>
        <v>1000</v>
      </c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</row>
    <row r="22" spans="1:69" x14ac:dyDescent="0.15">
      <c r="C22" t="s">
        <v>30</v>
      </c>
      <c r="F22" s="13">
        <f>SUM($F$7:$F$19)</f>
        <v>865</v>
      </c>
      <c r="G22" s="13">
        <f>SUM($G$7:$G$19)</f>
        <v>935</v>
      </c>
      <c r="H22" s="13">
        <f>SUM($H$7:$H$19)</f>
        <v>810</v>
      </c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</row>
    <row r="23" spans="1:69" x14ac:dyDescent="0.15">
      <c r="D23" t="s">
        <v>32</v>
      </c>
      <c r="E23" t="s">
        <v>33</v>
      </c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</row>
    <row r="24" spans="1:69" x14ac:dyDescent="0.15">
      <c r="F24" s="6"/>
      <c r="G24" s="6"/>
      <c r="H24" s="6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</row>
    <row r="25" spans="1:69" x14ac:dyDescent="0.15">
      <c r="F25" s="6"/>
      <c r="G25" s="6"/>
      <c r="H25" s="6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</row>
    <row r="26" spans="1:69" x14ac:dyDescent="0.15">
      <c r="F26" s="6"/>
      <c r="G26" s="6"/>
      <c r="H26" s="6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</row>
    <row r="27" spans="1:69" x14ac:dyDescent="0.15">
      <c r="F27" s="6"/>
      <c r="G27" s="6"/>
      <c r="H27" s="6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</row>
    <row r="28" spans="1:69" x14ac:dyDescent="0.15">
      <c r="F28" s="6"/>
      <c r="G28" s="6"/>
      <c r="H28" s="6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</row>
    <row r="29" spans="1:69" x14ac:dyDescent="0.15">
      <c r="F29" s="6"/>
      <c r="G29" s="6"/>
      <c r="H29" s="6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</row>
    <row r="30" spans="1:69" x14ac:dyDescent="0.15">
      <c r="F30" s="6"/>
      <c r="G30" s="6"/>
      <c r="H30" s="6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</row>
    <row r="31" spans="1:69" x14ac:dyDescent="0.15">
      <c r="F31" s="6"/>
      <c r="G31" s="6"/>
      <c r="H31" s="6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</row>
    <row r="32" spans="1:69" x14ac:dyDescent="0.15">
      <c r="F32" s="6"/>
      <c r="G32" s="6"/>
      <c r="H32" s="6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</row>
    <row r="33" spans="6:69" x14ac:dyDescent="0.15">
      <c r="F33" s="6"/>
      <c r="G33" s="6"/>
      <c r="H33" s="6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</row>
    <row r="34" spans="6:69" x14ac:dyDescent="0.15">
      <c r="F34" s="6"/>
      <c r="G34" s="6"/>
      <c r="H34" s="6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</row>
    <row r="35" spans="6:69" x14ac:dyDescent="0.15">
      <c r="F35" s="6"/>
      <c r="G35" s="6"/>
      <c r="H35" s="6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</row>
    <row r="36" spans="6:69" x14ac:dyDescent="0.15">
      <c r="F36" s="6"/>
      <c r="G36" s="6"/>
      <c r="H36" s="6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</row>
    <row r="37" spans="6:69" x14ac:dyDescent="0.15">
      <c r="F37" s="6"/>
      <c r="G37" s="6"/>
      <c r="H37" s="6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</row>
    <row r="38" spans="6:69" x14ac:dyDescent="0.15">
      <c r="F38" s="6"/>
      <c r="G38" s="6"/>
      <c r="H38" s="6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</row>
    <row r="39" spans="6:69" x14ac:dyDescent="0.15">
      <c r="F39" s="6"/>
      <c r="G39" s="6"/>
      <c r="H39" s="6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</row>
    <row r="40" spans="6:69" x14ac:dyDescent="0.15">
      <c r="F40" s="7"/>
      <c r="G40" s="7"/>
      <c r="H40" s="7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</row>
    <row r="41" spans="6:69" x14ac:dyDescent="0.15">
      <c r="F41" s="7"/>
      <c r="G41" s="7"/>
      <c r="H41" s="7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</row>
    <row r="42" spans="6:69" x14ac:dyDescent="0.15">
      <c r="F42" s="7"/>
      <c r="G42" s="7"/>
      <c r="H42" s="7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</row>
    <row r="43" spans="6:69" x14ac:dyDescent="0.15">
      <c r="F43" s="7"/>
      <c r="G43" s="7"/>
      <c r="H43" s="7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</row>
    <row r="44" spans="6:69" x14ac:dyDescent="0.15">
      <c r="F44" s="7"/>
      <c r="G44" s="7"/>
      <c r="H44" s="7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</row>
    <row r="45" spans="6:69" x14ac:dyDescent="0.15">
      <c r="F45" s="7"/>
      <c r="G45" s="7"/>
      <c r="H45" s="7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</row>
    <row r="46" spans="6:69" x14ac:dyDescent="0.15">
      <c r="F46" s="7"/>
      <c r="G46" s="7"/>
      <c r="H46" s="7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</row>
    <row r="47" spans="6:69" x14ac:dyDescent="0.15">
      <c r="F47" s="7"/>
      <c r="G47" s="7"/>
      <c r="H47" s="7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</row>
    <row r="48" spans="6:69" x14ac:dyDescent="0.15">
      <c r="F48" s="7"/>
      <c r="G48" s="7"/>
      <c r="H48" s="7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</row>
    <row r="49" spans="9:69" x14ac:dyDescent="0.15"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</row>
    <row r="50" spans="9:69" x14ac:dyDescent="0.15"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</row>
    <row r="51" spans="9:69" x14ac:dyDescent="0.15"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</row>
    <row r="52" spans="9:69" x14ac:dyDescent="0.15"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</row>
    <row r="53" spans="9:69" x14ac:dyDescent="0.15"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</row>
    <row r="54" spans="9:69" x14ac:dyDescent="0.15"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</row>
    <row r="55" spans="9:69" x14ac:dyDescent="0.15"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</row>
    <row r="56" spans="9:69" x14ac:dyDescent="0.15"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</row>
    <row r="57" spans="9:69" x14ac:dyDescent="0.15"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</row>
    <row r="58" spans="9:69" x14ac:dyDescent="0.15"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</row>
    <row r="59" spans="9:69" x14ac:dyDescent="0.15"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</row>
    <row r="60" spans="9:69" x14ac:dyDescent="0.15"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</row>
    <row r="61" spans="9:69" x14ac:dyDescent="0.15"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</row>
    <row r="62" spans="9:69" x14ac:dyDescent="0.15"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</row>
    <row r="63" spans="9:69" x14ac:dyDescent="0.15"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</row>
    <row r="64" spans="9:69" x14ac:dyDescent="0.15"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</row>
    <row r="65" spans="9:69" x14ac:dyDescent="0.15"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</row>
    <row r="66" spans="9:69" x14ac:dyDescent="0.15"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</row>
    <row r="67" spans="9:69" x14ac:dyDescent="0.15"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</row>
    <row r="68" spans="9:69" x14ac:dyDescent="0.15"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</row>
    <row r="69" spans="9:69" x14ac:dyDescent="0.15"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</row>
    <row r="70" spans="9:69" x14ac:dyDescent="0.15"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</row>
    <row r="71" spans="9:69" x14ac:dyDescent="0.15"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</row>
    <row r="72" spans="9:69" x14ac:dyDescent="0.15"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</row>
    <row r="73" spans="9:69" x14ac:dyDescent="0.15"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</row>
    <row r="74" spans="9:69" x14ac:dyDescent="0.15"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</row>
    <row r="75" spans="9:69" x14ac:dyDescent="0.15"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</row>
    <row r="76" spans="9:69" x14ac:dyDescent="0.15"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</row>
    <row r="77" spans="9:69" x14ac:dyDescent="0.15"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</row>
    <row r="78" spans="9:69" x14ac:dyDescent="0.15"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</row>
    <row r="79" spans="9:69" x14ac:dyDescent="0.15"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</row>
    <row r="80" spans="9:69" x14ac:dyDescent="0.15"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</row>
    <row r="81" spans="9:69" x14ac:dyDescent="0.15"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</row>
    <row r="82" spans="9:69" x14ac:dyDescent="0.15"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</row>
    <row r="83" spans="9:69" x14ac:dyDescent="0.15"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</row>
    <row r="84" spans="9:69" x14ac:dyDescent="0.15"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</row>
    <row r="85" spans="9:69" x14ac:dyDescent="0.15"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</row>
    <row r="86" spans="9:69" x14ac:dyDescent="0.15"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</row>
    <row r="87" spans="9:69" x14ac:dyDescent="0.15"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</row>
    <row r="88" spans="9:69" x14ac:dyDescent="0.15"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</row>
    <row r="89" spans="9:69" x14ac:dyDescent="0.15"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</row>
    <row r="90" spans="9:69" x14ac:dyDescent="0.15"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</row>
    <row r="91" spans="9:69" x14ac:dyDescent="0.15"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</row>
    <row r="92" spans="9:69" x14ac:dyDescent="0.15"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</row>
    <row r="93" spans="9:69" x14ac:dyDescent="0.15"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</row>
    <row r="94" spans="9:69" x14ac:dyDescent="0.15"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</row>
    <row r="95" spans="9:69" x14ac:dyDescent="0.15"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</row>
    <row r="96" spans="9:69" x14ac:dyDescent="0.15"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</row>
    <row r="97" spans="9:69" x14ac:dyDescent="0.15"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</row>
    <row r="98" spans="9:69" x14ac:dyDescent="0.15"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</row>
    <row r="99" spans="9:69" x14ac:dyDescent="0.15"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</row>
    <row r="100" spans="9:69" x14ac:dyDescent="0.15"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</row>
    <row r="101" spans="9:69" x14ac:dyDescent="0.15"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9:69" x14ac:dyDescent="0.15"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9:69" x14ac:dyDescent="0.15"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9:69" x14ac:dyDescent="0.15"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9:69" x14ac:dyDescent="0.15"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9:69" x14ac:dyDescent="0.15"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9:69" x14ac:dyDescent="0.15"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9:69" x14ac:dyDescent="0.15"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9:69" x14ac:dyDescent="0.15"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9:69" x14ac:dyDescent="0.15"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9:69" x14ac:dyDescent="0.15"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9:69" x14ac:dyDescent="0.15"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9:69" x14ac:dyDescent="0.15"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9:69" x14ac:dyDescent="0.15"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9:69" x14ac:dyDescent="0.15"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9:69" x14ac:dyDescent="0.15"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9:69" x14ac:dyDescent="0.15"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9:69" x14ac:dyDescent="0.15"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9:69" x14ac:dyDescent="0.15"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9:69" x14ac:dyDescent="0.15"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9:69" x14ac:dyDescent="0.15"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9:69" x14ac:dyDescent="0.15"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9:69" x14ac:dyDescent="0.15"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9:69" x14ac:dyDescent="0.15"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9:69" x14ac:dyDescent="0.15"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9:69" x14ac:dyDescent="0.15"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9:69" x14ac:dyDescent="0.15"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9:69" x14ac:dyDescent="0.15"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9:69" x14ac:dyDescent="0.15"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9:69" x14ac:dyDescent="0.15"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9:69" x14ac:dyDescent="0.15"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9:69" x14ac:dyDescent="0.15"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9:69" x14ac:dyDescent="0.15"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9:69" x14ac:dyDescent="0.15"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9:69" x14ac:dyDescent="0.15"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9:69" x14ac:dyDescent="0.15"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9:69" x14ac:dyDescent="0.15"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9:69" x14ac:dyDescent="0.15"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9:69" x14ac:dyDescent="0.15"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9:69" x14ac:dyDescent="0.15"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9:69" x14ac:dyDescent="0.15"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9:69" x14ac:dyDescent="0.15"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9:69" x14ac:dyDescent="0.15"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9:69" x14ac:dyDescent="0.15"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9:69" x14ac:dyDescent="0.15"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9:69" x14ac:dyDescent="0.15"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9:69" x14ac:dyDescent="0.15"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9:69" x14ac:dyDescent="0.15"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9:69" x14ac:dyDescent="0.15"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9:69" x14ac:dyDescent="0.15"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x14ac:dyDescent="0.1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x14ac:dyDescent="0.1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x14ac:dyDescent="0.1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x14ac:dyDescent="0.1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x14ac:dyDescent="0.1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x14ac:dyDescent="0.1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x14ac:dyDescent="0.1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x14ac:dyDescent="0.1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x14ac:dyDescent="0.1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x14ac:dyDescent="0.1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x14ac:dyDescent="0.1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x14ac:dyDescent="0.1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x14ac:dyDescent="0.1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x14ac:dyDescent="0.1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x14ac:dyDescent="0.1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x14ac:dyDescent="0.1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x14ac:dyDescent="0.1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x14ac:dyDescent="0.1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x14ac:dyDescent="0.1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x14ac:dyDescent="0.1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x14ac:dyDescent="0.1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x14ac:dyDescent="0.1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x14ac:dyDescent="0.1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x14ac:dyDescent="0.1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x14ac:dyDescent="0.1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x14ac:dyDescent="0.1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x14ac:dyDescent="0.1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x14ac:dyDescent="0.1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x14ac:dyDescent="0.1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x14ac:dyDescent="0.1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x14ac:dyDescent="0.1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x14ac:dyDescent="0.1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x14ac:dyDescent="0.1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x14ac:dyDescent="0.1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x14ac:dyDescent="0.1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x14ac:dyDescent="0.1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x14ac:dyDescent="0.1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x14ac:dyDescent="0.1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x14ac:dyDescent="0.1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x14ac:dyDescent="0.1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x14ac:dyDescent="0.1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x14ac:dyDescent="0.1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x14ac:dyDescent="0.1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x14ac:dyDescent="0.1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x14ac:dyDescent="0.1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x14ac:dyDescent="0.1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x14ac:dyDescent="0.1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x14ac:dyDescent="0.1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x14ac:dyDescent="0.1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x14ac:dyDescent="0.1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x14ac:dyDescent="0.1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x14ac:dyDescent="0.1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x14ac:dyDescent="0.1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x14ac:dyDescent="0.1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x14ac:dyDescent="0.1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x14ac:dyDescent="0.1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x14ac:dyDescent="0.1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x14ac:dyDescent="0.1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x14ac:dyDescent="0.1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x14ac:dyDescent="0.1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x14ac:dyDescent="0.1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x14ac:dyDescent="0.1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x14ac:dyDescent="0.1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x14ac:dyDescent="0.1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x14ac:dyDescent="0.1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x14ac:dyDescent="0.1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x14ac:dyDescent="0.1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x14ac:dyDescent="0.1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x14ac:dyDescent="0.1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x14ac:dyDescent="0.1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x14ac:dyDescent="0.1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x14ac:dyDescent="0.1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x14ac:dyDescent="0.1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x14ac:dyDescent="0.1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x14ac:dyDescent="0.1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x14ac:dyDescent="0.1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x14ac:dyDescent="0.1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x14ac:dyDescent="0.1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x14ac:dyDescent="0.1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x14ac:dyDescent="0.1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x14ac:dyDescent="0.1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x14ac:dyDescent="0.1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x14ac:dyDescent="0.1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x14ac:dyDescent="0.1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x14ac:dyDescent="0.1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x14ac:dyDescent="0.1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x14ac:dyDescent="0.1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x14ac:dyDescent="0.1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x14ac:dyDescent="0.1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x14ac:dyDescent="0.1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x14ac:dyDescent="0.1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x14ac:dyDescent="0.1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x14ac:dyDescent="0.1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x14ac:dyDescent="0.1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x14ac:dyDescent="0.1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x14ac:dyDescent="0.1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x14ac:dyDescent="0.1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x14ac:dyDescent="0.1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x14ac:dyDescent="0.1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x14ac:dyDescent="0.1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x14ac:dyDescent="0.1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x14ac:dyDescent="0.1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x14ac:dyDescent="0.1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x14ac:dyDescent="0.1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x14ac:dyDescent="0.1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x14ac:dyDescent="0.1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x14ac:dyDescent="0.1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x14ac:dyDescent="0.1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x14ac:dyDescent="0.1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x14ac:dyDescent="0.1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x14ac:dyDescent="0.1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x14ac:dyDescent="0.1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x14ac:dyDescent="0.1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x14ac:dyDescent="0.1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x14ac:dyDescent="0.1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x14ac:dyDescent="0.1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x14ac:dyDescent="0.1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x14ac:dyDescent="0.1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x14ac:dyDescent="0.1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x14ac:dyDescent="0.1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x14ac:dyDescent="0.1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x14ac:dyDescent="0.1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x14ac:dyDescent="0.1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x14ac:dyDescent="0.1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x14ac:dyDescent="0.1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x14ac:dyDescent="0.1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x14ac:dyDescent="0.1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x14ac:dyDescent="0.1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x14ac:dyDescent="0.1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x14ac:dyDescent="0.1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H7">
    <cfRule type="cellIs" dxfId="154" priority="1" stopIfTrue="1" operator="greaterThan">
      <formula>$E$7</formula>
    </cfRule>
    <cfRule type="cellIs" dxfId="153" priority="2" stopIfTrue="1" operator="equal">
      <formula>""</formula>
    </cfRule>
  </conditionalFormatting>
  <conditionalFormatting sqref="E8:H8">
    <cfRule type="cellIs" dxfId="152" priority="3" stopIfTrue="1" operator="greaterThan">
      <formula>$E$8</formula>
    </cfRule>
    <cfRule type="cellIs" dxfId="151" priority="4" stopIfTrue="1" operator="equal">
      <formula>""</formula>
    </cfRule>
  </conditionalFormatting>
  <conditionalFormatting sqref="E9:H9">
    <cfRule type="cellIs" dxfId="150" priority="5" stopIfTrue="1" operator="greaterThan">
      <formula>$E$9</formula>
    </cfRule>
    <cfRule type="cellIs" dxfId="149" priority="6" stopIfTrue="1" operator="equal">
      <formula>""</formula>
    </cfRule>
  </conditionalFormatting>
  <conditionalFormatting sqref="E10:H10">
    <cfRule type="cellIs" dxfId="148" priority="7" stopIfTrue="1" operator="greaterThan">
      <formula>$E$10</formula>
    </cfRule>
    <cfRule type="cellIs" dxfId="147" priority="8" stopIfTrue="1" operator="equal">
      <formula>""</formula>
    </cfRule>
  </conditionalFormatting>
  <conditionalFormatting sqref="E11:H11">
    <cfRule type="cellIs" dxfId="146" priority="9" stopIfTrue="1" operator="greaterThan">
      <formula>$E$11</formula>
    </cfRule>
    <cfRule type="cellIs" dxfId="145" priority="10" stopIfTrue="1" operator="equal">
      <formula>""</formula>
    </cfRule>
  </conditionalFormatting>
  <conditionalFormatting sqref="E12:H12">
    <cfRule type="cellIs" dxfId="144" priority="11" stopIfTrue="1" operator="greaterThan">
      <formula>$E$12</formula>
    </cfRule>
    <cfRule type="cellIs" dxfId="143" priority="12" stopIfTrue="1" operator="equal">
      <formula>""</formula>
    </cfRule>
  </conditionalFormatting>
  <conditionalFormatting sqref="E13:H13">
    <cfRule type="cellIs" dxfId="142" priority="13" stopIfTrue="1" operator="greaterThan">
      <formula>$E$13</formula>
    </cfRule>
    <cfRule type="cellIs" dxfId="141" priority="14" stopIfTrue="1" operator="equal">
      <formula>""</formula>
    </cfRule>
  </conditionalFormatting>
  <conditionalFormatting sqref="E14:H14">
    <cfRule type="cellIs" dxfId="140" priority="15" stopIfTrue="1" operator="greaterThan">
      <formula>$E$14</formula>
    </cfRule>
    <cfRule type="cellIs" dxfId="139" priority="16" stopIfTrue="1" operator="equal">
      <formula>""</formula>
    </cfRule>
  </conditionalFormatting>
  <conditionalFormatting sqref="E15:H15">
    <cfRule type="cellIs" dxfId="138" priority="17" stopIfTrue="1" operator="greaterThan">
      <formula>$E$15</formula>
    </cfRule>
    <cfRule type="cellIs" dxfId="137" priority="18" stopIfTrue="1" operator="equal">
      <formula>""</formula>
    </cfRule>
  </conditionalFormatting>
  <conditionalFormatting sqref="E16:H16">
    <cfRule type="cellIs" dxfId="136" priority="19" stopIfTrue="1" operator="greaterThan">
      <formula>$E$16</formula>
    </cfRule>
    <cfRule type="cellIs" dxfId="135" priority="20" stopIfTrue="1" operator="equal">
      <formula>""</formula>
    </cfRule>
  </conditionalFormatting>
  <conditionalFormatting sqref="E17:H17">
    <cfRule type="cellIs" dxfId="134" priority="21" stopIfTrue="1" operator="greaterThan">
      <formula>$E$17</formula>
    </cfRule>
    <cfRule type="cellIs" dxfId="133" priority="22" stopIfTrue="1" operator="equal">
      <formula>""</formula>
    </cfRule>
  </conditionalFormatting>
  <conditionalFormatting sqref="E18:H18">
    <cfRule type="cellIs" dxfId="132" priority="23" stopIfTrue="1" operator="lessThan">
      <formula>$E$18</formula>
    </cfRule>
    <cfRule type="cellIs" dxfId="131" priority="24" stopIfTrue="1" operator="greaterThan">
      <formula>0</formula>
    </cfRule>
  </conditionalFormatting>
  <conditionalFormatting sqref="E19:H19">
    <cfRule type="cellIs" dxfId="130" priority="25" stopIfTrue="1" operator="lessThan">
      <formula>$E$19</formula>
    </cfRule>
    <cfRule type="cellIs" dxfId="129" priority="26" stopIfTrue="1" operator="greaterThan">
      <formula>0</formula>
    </cfRule>
  </conditionalFormatting>
  <conditionalFormatting sqref="C22:H22">
    <cfRule type="cellIs" dxfId="128" priority="27" stopIfTrue="1" operator="equal">
      <formula>$D$24</formula>
    </cfRule>
    <cfRule type="cellIs" dxfId="127" priority="28" stopIfTrue="1" operator="equal">
      <formula>$D$25</formula>
    </cfRule>
    <cfRule type="cellIs" dxfId="126" priority="29" stopIfTrue="1" operator="equal">
      <formula>$D$26</formula>
    </cfRule>
    <cfRule type="cellIs" dxfId="125" priority="30" stopIfTrue="1" operator="equal">
      <formula>$D$27</formula>
    </cfRule>
    <cfRule type="cellIs" dxfId="124" priority="31" stopIfTrue="1" operator="equal">
      <formula>$D$28</formula>
    </cfRule>
  </conditionalFormatting>
  <pageMargins left="0.25" right="0.25" top="0.5" bottom="0.5" header="0.5" footer="0.5"/>
  <pageSetup scale="90" orientation="landscape" horizontalDpi="4294967293" r:id="rId1"/>
  <headerFooter alignWithMargins="0">
    <oddFooter>Page &amp;P of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Q280"/>
  <sheetViews>
    <sheetView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F7" sqref="F7"/>
    </sheetView>
  </sheetViews>
  <sheetFormatPr baseColWidth="10" defaultColWidth="8.83203125" defaultRowHeight="13" x14ac:dyDescent="0.15"/>
  <cols>
    <col min="1" max="1" width="10" hidden="1" customWidth="1"/>
    <col min="2" max="2" width="9.33203125" hidden="1" customWidth="1"/>
    <col min="3" max="3" width="12.1640625" customWidth="1"/>
    <col min="4" max="4" width="36.33203125" customWidth="1"/>
    <col min="5" max="6" width="10.33203125" customWidth="1"/>
    <col min="7" max="31" width="11.1640625" customWidth="1"/>
  </cols>
  <sheetData>
    <row r="2" spans="1:69" ht="18" x14ac:dyDescent="0.2">
      <c r="D2" s="4" t="s">
        <v>1</v>
      </c>
    </row>
    <row r="4" spans="1:69" ht="15" customHeight="1" x14ac:dyDescent="0.15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5</v>
      </c>
      <c r="N4" s="2" t="s">
        <v>11</v>
      </c>
      <c r="O4" s="8">
        <v>20130210</v>
      </c>
    </row>
    <row r="5" spans="1:69" x14ac:dyDescent="0.15">
      <c r="C5" s="2" t="s">
        <v>5</v>
      </c>
      <c r="D5" s="1" t="s">
        <v>13</v>
      </c>
      <c r="F5" s="1" t="s">
        <v>3</v>
      </c>
      <c r="J5" t="s">
        <v>38</v>
      </c>
    </row>
    <row r="6" spans="1:69" x14ac:dyDescent="0.1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9098</v>
      </c>
      <c r="G6" s="1">
        <v>9100</v>
      </c>
      <c r="H6" s="1">
        <v>9309</v>
      </c>
      <c r="I6" s="1"/>
    </row>
    <row r="7" spans="1:69" x14ac:dyDescent="0.15">
      <c r="A7" s="10">
        <v>11538</v>
      </c>
      <c r="B7" s="10">
        <v>265217</v>
      </c>
      <c r="C7" s="9" t="s">
        <v>14</v>
      </c>
      <c r="D7" s="3" t="s">
        <v>15</v>
      </c>
      <c r="E7" s="3">
        <v>100</v>
      </c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</row>
    <row r="8" spans="1:69" x14ac:dyDescent="0.15">
      <c r="A8" s="10">
        <v>11538</v>
      </c>
      <c r="B8" s="10">
        <v>265218</v>
      </c>
      <c r="C8" s="3" t="s">
        <v>14</v>
      </c>
      <c r="D8" s="3" t="s">
        <v>16</v>
      </c>
      <c r="E8" s="3">
        <v>100</v>
      </c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</row>
    <row r="9" spans="1:69" x14ac:dyDescent="0.15">
      <c r="A9" s="10">
        <v>11538</v>
      </c>
      <c r="B9" s="10">
        <v>265219</v>
      </c>
      <c r="C9" s="3" t="s">
        <v>14</v>
      </c>
      <c r="D9" s="3" t="s">
        <v>17</v>
      </c>
      <c r="E9" s="3">
        <v>100</v>
      </c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</row>
    <row r="10" spans="1:69" x14ac:dyDescent="0.15">
      <c r="A10" s="10">
        <v>11538</v>
      </c>
      <c r="B10" s="10">
        <v>265220</v>
      </c>
      <c r="C10" s="3" t="s">
        <v>14</v>
      </c>
      <c r="D10" s="3" t="s">
        <v>18</v>
      </c>
      <c r="E10" s="3">
        <v>100</v>
      </c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</row>
    <row r="11" spans="1:69" x14ac:dyDescent="0.15">
      <c r="A11" s="10">
        <v>11538</v>
      </c>
      <c r="B11" s="10">
        <v>265221</v>
      </c>
      <c r="C11" s="3" t="s">
        <v>14</v>
      </c>
      <c r="D11" s="3" t="s">
        <v>19</v>
      </c>
      <c r="E11" s="3">
        <v>100</v>
      </c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</row>
    <row r="12" spans="1:69" x14ac:dyDescent="0.15">
      <c r="A12" s="10">
        <v>11538</v>
      </c>
      <c r="B12" s="10">
        <v>265222</v>
      </c>
      <c r="C12" s="3" t="s">
        <v>14</v>
      </c>
      <c r="D12" s="3" t="s">
        <v>20</v>
      </c>
      <c r="E12" s="3">
        <v>100</v>
      </c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</row>
    <row r="13" spans="1:69" x14ac:dyDescent="0.15">
      <c r="A13" s="10">
        <v>11538</v>
      </c>
      <c r="B13" s="10">
        <v>265223</v>
      </c>
      <c r="C13" s="3" t="s">
        <v>14</v>
      </c>
      <c r="D13" s="3" t="s">
        <v>21</v>
      </c>
      <c r="E13" s="3">
        <v>100</v>
      </c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</row>
    <row r="14" spans="1:69" x14ac:dyDescent="0.15">
      <c r="A14" s="10">
        <v>11538</v>
      </c>
      <c r="B14" s="10">
        <v>265224</v>
      </c>
      <c r="C14" s="3" t="s">
        <v>14</v>
      </c>
      <c r="D14" s="3" t="s">
        <v>22</v>
      </c>
      <c r="E14" s="3">
        <v>100</v>
      </c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</row>
    <row r="15" spans="1:69" x14ac:dyDescent="0.15">
      <c r="A15" s="10">
        <v>11538</v>
      </c>
      <c r="B15" s="10">
        <v>100291</v>
      </c>
      <c r="C15" s="3" t="s">
        <v>14</v>
      </c>
      <c r="D15" s="3" t="s">
        <v>23</v>
      </c>
      <c r="E15" s="3">
        <v>100</v>
      </c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</row>
    <row r="16" spans="1:69" x14ac:dyDescent="0.15">
      <c r="A16" s="10">
        <v>11538</v>
      </c>
      <c r="B16" s="10">
        <v>100292</v>
      </c>
      <c r="C16" s="3" t="s">
        <v>14</v>
      </c>
      <c r="D16" s="3" t="s">
        <v>24</v>
      </c>
      <c r="E16" s="3">
        <v>50</v>
      </c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</row>
    <row r="17" spans="1:69" x14ac:dyDescent="0.15">
      <c r="A17" s="10">
        <v>11538</v>
      </c>
      <c r="B17" s="10">
        <v>100293</v>
      </c>
      <c r="C17" s="3" t="s">
        <v>14</v>
      </c>
      <c r="D17" s="3" t="s">
        <v>25</v>
      </c>
      <c r="E17" s="3">
        <v>50</v>
      </c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</row>
    <row r="18" spans="1:69" x14ac:dyDescent="0.15">
      <c r="A18" s="10">
        <v>11538</v>
      </c>
      <c r="B18" s="10">
        <v>265225</v>
      </c>
      <c r="C18" s="11" t="s">
        <v>26</v>
      </c>
      <c r="D18" s="11" t="s">
        <v>27</v>
      </c>
      <c r="E18" s="11">
        <v>-50</v>
      </c>
      <c r="F18" s="12"/>
      <c r="G18" s="12"/>
      <c r="H18" s="12"/>
      <c r="I18" s="12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</row>
    <row r="19" spans="1:69" x14ac:dyDescent="0.15">
      <c r="A19" s="10">
        <v>11538</v>
      </c>
      <c r="B19" s="10">
        <v>265226</v>
      </c>
      <c r="C19" s="11" t="s">
        <v>26</v>
      </c>
      <c r="D19" s="11" t="s">
        <v>28</v>
      </c>
      <c r="E19" s="11">
        <v>-10</v>
      </c>
      <c r="F19" s="12"/>
      <c r="G19" s="12"/>
      <c r="H19" s="12"/>
      <c r="I19" s="12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</row>
    <row r="20" spans="1:69" x14ac:dyDescent="0.15"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</row>
    <row r="21" spans="1:69" x14ac:dyDescent="0.15">
      <c r="C21" t="s">
        <v>29</v>
      </c>
      <c r="E21">
        <f>SUMIF($E$6:$E$19, "&gt;0")</f>
        <v>1000</v>
      </c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</row>
    <row r="22" spans="1:69" x14ac:dyDescent="0.15">
      <c r="C22" t="s">
        <v>30</v>
      </c>
      <c r="F22" s="13">
        <f>SUM($F$7:$F$19)</f>
        <v>0</v>
      </c>
      <c r="G22" s="13">
        <f>SUM($G$7:$G$19)</f>
        <v>0</v>
      </c>
      <c r="H22" s="13">
        <f>SUM($H$7:$H$19)</f>
        <v>0</v>
      </c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</row>
    <row r="23" spans="1:69" x14ac:dyDescent="0.15">
      <c r="D23" t="s">
        <v>32</v>
      </c>
      <c r="E23" t="s">
        <v>33</v>
      </c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</row>
    <row r="24" spans="1:69" x14ac:dyDescent="0.15">
      <c r="F24" s="6"/>
      <c r="G24" s="6"/>
      <c r="H24" s="6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</row>
    <row r="25" spans="1:69" x14ac:dyDescent="0.15">
      <c r="F25" s="6"/>
      <c r="G25" s="6"/>
      <c r="H25" s="6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</row>
    <row r="26" spans="1:69" x14ac:dyDescent="0.15">
      <c r="F26" s="6"/>
      <c r="G26" s="6"/>
      <c r="H26" s="6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</row>
    <row r="27" spans="1:69" x14ac:dyDescent="0.15">
      <c r="F27" s="6"/>
      <c r="G27" s="6"/>
      <c r="H27" s="6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</row>
    <row r="28" spans="1:69" x14ac:dyDescent="0.15">
      <c r="F28" s="6"/>
      <c r="G28" s="6"/>
      <c r="H28" s="6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</row>
    <row r="29" spans="1:69" x14ac:dyDescent="0.15">
      <c r="F29" s="6"/>
      <c r="G29" s="6"/>
      <c r="H29" s="6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</row>
    <row r="30" spans="1:69" x14ac:dyDescent="0.15">
      <c r="F30" s="6"/>
      <c r="G30" s="6"/>
      <c r="H30" s="6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</row>
    <row r="31" spans="1:69" x14ac:dyDescent="0.15">
      <c r="F31" s="6"/>
      <c r="G31" s="6"/>
      <c r="H31" s="6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</row>
    <row r="32" spans="1:69" x14ac:dyDescent="0.15">
      <c r="F32" s="6"/>
      <c r="G32" s="6"/>
      <c r="H32" s="6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</row>
    <row r="33" spans="6:69" x14ac:dyDescent="0.15">
      <c r="F33" s="6"/>
      <c r="G33" s="6"/>
      <c r="H33" s="6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</row>
    <row r="34" spans="6:69" x14ac:dyDescent="0.15">
      <c r="F34" s="6"/>
      <c r="G34" s="6"/>
      <c r="H34" s="6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</row>
    <row r="35" spans="6:69" x14ac:dyDescent="0.15">
      <c r="F35" s="6"/>
      <c r="G35" s="6"/>
      <c r="H35" s="6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</row>
    <row r="36" spans="6:69" x14ac:dyDescent="0.15">
      <c r="F36" s="6"/>
      <c r="G36" s="6"/>
      <c r="H36" s="6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</row>
    <row r="37" spans="6:69" x14ac:dyDescent="0.15">
      <c r="F37" s="6"/>
      <c r="G37" s="6"/>
      <c r="H37" s="6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</row>
    <row r="38" spans="6:69" x14ac:dyDescent="0.15">
      <c r="F38" s="6"/>
      <c r="G38" s="6"/>
      <c r="H38" s="6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</row>
    <row r="39" spans="6:69" x14ac:dyDescent="0.15">
      <c r="F39" s="6"/>
      <c r="G39" s="6"/>
      <c r="H39" s="6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</row>
    <row r="40" spans="6:69" x14ac:dyDescent="0.15">
      <c r="F40" s="7"/>
      <c r="G40" s="7"/>
      <c r="H40" s="7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</row>
    <row r="41" spans="6:69" x14ac:dyDescent="0.15">
      <c r="F41" s="7"/>
      <c r="G41" s="7"/>
      <c r="H41" s="7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</row>
    <row r="42" spans="6:69" x14ac:dyDescent="0.15">
      <c r="F42" s="7"/>
      <c r="G42" s="7"/>
      <c r="H42" s="7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</row>
    <row r="43" spans="6:69" x14ac:dyDescent="0.15">
      <c r="F43" s="7"/>
      <c r="G43" s="7"/>
      <c r="H43" s="7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</row>
    <row r="44" spans="6:69" x14ac:dyDescent="0.15">
      <c r="F44" s="7"/>
      <c r="G44" s="7"/>
      <c r="H44" s="7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</row>
    <row r="45" spans="6:69" x14ac:dyDescent="0.15">
      <c r="F45" s="7"/>
      <c r="G45" s="7"/>
      <c r="H45" s="7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</row>
    <row r="46" spans="6:69" x14ac:dyDescent="0.15">
      <c r="F46" s="7"/>
      <c r="G46" s="7"/>
      <c r="H46" s="7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</row>
    <row r="47" spans="6:69" x14ac:dyDescent="0.15">
      <c r="F47" s="7"/>
      <c r="G47" s="7"/>
      <c r="H47" s="7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</row>
    <row r="48" spans="6:69" x14ac:dyDescent="0.15">
      <c r="F48" s="7"/>
      <c r="G48" s="7"/>
      <c r="H48" s="7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</row>
    <row r="49" spans="9:69" x14ac:dyDescent="0.15"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</row>
    <row r="50" spans="9:69" x14ac:dyDescent="0.15"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</row>
    <row r="51" spans="9:69" x14ac:dyDescent="0.15"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</row>
    <row r="52" spans="9:69" x14ac:dyDescent="0.15"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</row>
    <row r="53" spans="9:69" x14ac:dyDescent="0.15"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</row>
    <row r="54" spans="9:69" x14ac:dyDescent="0.15"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</row>
    <row r="55" spans="9:69" x14ac:dyDescent="0.15"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</row>
    <row r="56" spans="9:69" x14ac:dyDescent="0.15"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</row>
    <row r="57" spans="9:69" x14ac:dyDescent="0.15"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</row>
    <row r="58" spans="9:69" x14ac:dyDescent="0.15"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</row>
    <row r="59" spans="9:69" x14ac:dyDescent="0.15"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</row>
    <row r="60" spans="9:69" x14ac:dyDescent="0.15"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</row>
    <row r="61" spans="9:69" x14ac:dyDescent="0.15"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</row>
    <row r="62" spans="9:69" x14ac:dyDescent="0.15"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</row>
    <row r="63" spans="9:69" x14ac:dyDescent="0.15"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</row>
    <row r="64" spans="9:69" x14ac:dyDescent="0.15"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</row>
    <row r="65" spans="9:69" x14ac:dyDescent="0.15"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</row>
    <row r="66" spans="9:69" x14ac:dyDescent="0.15"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</row>
    <row r="67" spans="9:69" x14ac:dyDescent="0.15"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</row>
    <row r="68" spans="9:69" x14ac:dyDescent="0.15"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</row>
    <row r="69" spans="9:69" x14ac:dyDescent="0.15"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</row>
    <row r="70" spans="9:69" x14ac:dyDescent="0.15"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</row>
    <row r="71" spans="9:69" x14ac:dyDescent="0.15"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</row>
    <row r="72" spans="9:69" x14ac:dyDescent="0.15"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</row>
    <row r="73" spans="9:69" x14ac:dyDescent="0.15"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</row>
    <row r="74" spans="9:69" x14ac:dyDescent="0.15"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</row>
    <row r="75" spans="9:69" x14ac:dyDescent="0.15"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</row>
    <row r="76" spans="9:69" x14ac:dyDescent="0.15"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</row>
    <row r="77" spans="9:69" x14ac:dyDescent="0.15"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</row>
    <row r="78" spans="9:69" x14ac:dyDescent="0.15"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</row>
    <row r="79" spans="9:69" x14ac:dyDescent="0.15"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</row>
    <row r="80" spans="9:69" x14ac:dyDescent="0.15"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</row>
    <row r="81" spans="9:69" x14ac:dyDescent="0.15"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</row>
    <row r="82" spans="9:69" x14ac:dyDescent="0.15"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</row>
    <row r="83" spans="9:69" x14ac:dyDescent="0.15"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</row>
    <row r="84" spans="9:69" x14ac:dyDescent="0.15"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</row>
    <row r="85" spans="9:69" x14ac:dyDescent="0.15"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</row>
    <row r="86" spans="9:69" x14ac:dyDescent="0.15"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</row>
    <row r="87" spans="9:69" x14ac:dyDescent="0.15"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</row>
    <row r="88" spans="9:69" x14ac:dyDescent="0.15"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</row>
    <row r="89" spans="9:69" x14ac:dyDescent="0.15"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</row>
    <row r="90" spans="9:69" x14ac:dyDescent="0.15"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</row>
    <row r="91" spans="9:69" x14ac:dyDescent="0.15"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</row>
    <row r="92" spans="9:69" x14ac:dyDescent="0.15"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</row>
    <row r="93" spans="9:69" x14ac:dyDescent="0.15"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</row>
    <row r="94" spans="9:69" x14ac:dyDescent="0.15"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</row>
    <row r="95" spans="9:69" x14ac:dyDescent="0.15"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</row>
    <row r="96" spans="9:69" x14ac:dyDescent="0.15"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</row>
    <row r="97" spans="9:69" x14ac:dyDescent="0.15"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</row>
    <row r="98" spans="9:69" x14ac:dyDescent="0.15"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</row>
    <row r="99" spans="9:69" x14ac:dyDescent="0.15"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</row>
    <row r="100" spans="9:69" x14ac:dyDescent="0.15"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</row>
    <row r="101" spans="9:69" x14ac:dyDescent="0.15"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9:69" x14ac:dyDescent="0.15"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9:69" x14ac:dyDescent="0.15"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9:69" x14ac:dyDescent="0.15"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9:69" x14ac:dyDescent="0.15"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9:69" x14ac:dyDescent="0.15"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9:69" x14ac:dyDescent="0.15"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9:69" x14ac:dyDescent="0.15"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9:69" x14ac:dyDescent="0.15"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9:69" x14ac:dyDescent="0.15"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9:69" x14ac:dyDescent="0.15"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9:69" x14ac:dyDescent="0.15"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9:69" x14ac:dyDescent="0.15"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9:69" x14ac:dyDescent="0.15"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9:69" x14ac:dyDescent="0.15"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9:69" x14ac:dyDescent="0.15"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9:69" x14ac:dyDescent="0.15"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9:69" x14ac:dyDescent="0.15"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9:69" x14ac:dyDescent="0.15"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9:69" x14ac:dyDescent="0.15"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9:69" x14ac:dyDescent="0.15"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9:69" x14ac:dyDescent="0.15"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9:69" x14ac:dyDescent="0.15"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9:69" x14ac:dyDescent="0.15"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9:69" x14ac:dyDescent="0.15"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9:69" x14ac:dyDescent="0.15"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9:69" x14ac:dyDescent="0.15"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9:69" x14ac:dyDescent="0.15"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9:69" x14ac:dyDescent="0.15"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9:69" x14ac:dyDescent="0.15"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9:69" x14ac:dyDescent="0.15"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9:69" x14ac:dyDescent="0.15"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9:69" x14ac:dyDescent="0.15"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9:69" x14ac:dyDescent="0.15"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9:69" x14ac:dyDescent="0.15"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9:69" x14ac:dyDescent="0.15"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9:69" x14ac:dyDescent="0.15"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9:69" x14ac:dyDescent="0.15"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9:69" x14ac:dyDescent="0.15"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9:69" x14ac:dyDescent="0.15"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9:69" x14ac:dyDescent="0.15"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9:69" x14ac:dyDescent="0.15"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9:69" x14ac:dyDescent="0.15"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9:69" x14ac:dyDescent="0.15"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9:69" x14ac:dyDescent="0.15"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9:69" x14ac:dyDescent="0.15"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9:69" x14ac:dyDescent="0.15"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9:69" x14ac:dyDescent="0.15"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9:69" x14ac:dyDescent="0.15"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9:69" x14ac:dyDescent="0.15"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x14ac:dyDescent="0.1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x14ac:dyDescent="0.1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x14ac:dyDescent="0.1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x14ac:dyDescent="0.1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x14ac:dyDescent="0.1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x14ac:dyDescent="0.1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x14ac:dyDescent="0.1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x14ac:dyDescent="0.1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x14ac:dyDescent="0.1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x14ac:dyDescent="0.1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x14ac:dyDescent="0.1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x14ac:dyDescent="0.1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x14ac:dyDescent="0.1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x14ac:dyDescent="0.1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x14ac:dyDescent="0.1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x14ac:dyDescent="0.1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x14ac:dyDescent="0.1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x14ac:dyDescent="0.1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x14ac:dyDescent="0.1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x14ac:dyDescent="0.1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x14ac:dyDescent="0.1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x14ac:dyDescent="0.1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x14ac:dyDescent="0.1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x14ac:dyDescent="0.1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x14ac:dyDescent="0.1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x14ac:dyDescent="0.1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x14ac:dyDescent="0.1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x14ac:dyDescent="0.1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x14ac:dyDescent="0.1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x14ac:dyDescent="0.1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x14ac:dyDescent="0.1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x14ac:dyDescent="0.1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x14ac:dyDescent="0.1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x14ac:dyDescent="0.1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x14ac:dyDescent="0.1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x14ac:dyDescent="0.1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x14ac:dyDescent="0.1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x14ac:dyDescent="0.1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x14ac:dyDescent="0.1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x14ac:dyDescent="0.1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x14ac:dyDescent="0.1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x14ac:dyDescent="0.1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x14ac:dyDescent="0.1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x14ac:dyDescent="0.1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x14ac:dyDescent="0.1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x14ac:dyDescent="0.1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x14ac:dyDescent="0.1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x14ac:dyDescent="0.1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x14ac:dyDescent="0.1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x14ac:dyDescent="0.1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x14ac:dyDescent="0.1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x14ac:dyDescent="0.1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x14ac:dyDescent="0.1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x14ac:dyDescent="0.1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x14ac:dyDescent="0.1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x14ac:dyDescent="0.1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x14ac:dyDescent="0.1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x14ac:dyDescent="0.1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x14ac:dyDescent="0.1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x14ac:dyDescent="0.1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x14ac:dyDescent="0.1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x14ac:dyDescent="0.1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x14ac:dyDescent="0.1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x14ac:dyDescent="0.1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x14ac:dyDescent="0.1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x14ac:dyDescent="0.1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x14ac:dyDescent="0.1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x14ac:dyDescent="0.1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x14ac:dyDescent="0.1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x14ac:dyDescent="0.1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x14ac:dyDescent="0.1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x14ac:dyDescent="0.1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x14ac:dyDescent="0.1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x14ac:dyDescent="0.1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x14ac:dyDescent="0.1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x14ac:dyDescent="0.1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x14ac:dyDescent="0.1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x14ac:dyDescent="0.1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x14ac:dyDescent="0.1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x14ac:dyDescent="0.1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x14ac:dyDescent="0.1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x14ac:dyDescent="0.1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x14ac:dyDescent="0.1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x14ac:dyDescent="0.1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x14ac:dyDescent="0.1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x14ac:dyDescent="0.1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x14ac:dyDescent="0.1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x14ac:dyDescent="0.1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x14ac:dyDescent="0.1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x14ac:dyDescent="0.1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x14ac:dyDescent="0.1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x14ac:dyDescent="0.1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x14ac:dyDescent="0.1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x14ac:dyDescent="0.1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x14ac:dyDescent="0.1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x14ac:dyDescent="0.1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x14ac:dyDescent="0.1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x14ac:dyDescent="0.1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x14ac:dyDescent="0.1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x14ac:dyDescent="0.1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x14ac:dyDescent="0.1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x14ac:dyDescent="0.1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x14ac:dyDescent="0.1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x14ac:dyDescent="0.1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x14ac:dyDescent="0.1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x14ac:dyDescent="0.1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x14ac:dyDescent="0.1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x14ac:dyDescent="0.1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x14ac:dyDescent="0.1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x14ac:dyDescent="0.1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x14ac:dyDescent="0.1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x14ac:dyDescent="0.1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x14ac:dyDescent="0.1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x14ac:dyDescent="0.1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x14ac:dyDescent="0.1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x14ac:dyDescent="0.1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x14ac:dyDescent="0.1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x14ac:dyDescent="0.1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x14ac:dyDescent="0.1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x14ac:dyDescent="0.1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x14ac:dyDescent="0.1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x14ac:dyDescent="0.1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x14ac:dyDescent="0.1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x14ac:dyDescent="0.1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x14ac:dyDescent="0.1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x14ac:dyDescent="0.1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x14ac:dyDescent="0.1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x14ac:dyDescent="0.1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x14ac:dyDescent="0.1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x14ac:dyDescent="0.1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H7">
    <cfRule type="cellIs" dxfId="123" priority="1" stopIfTrue="1" operator="greaterThan">
      <formula>$E$7</formula>
    </cfRule>
    <cfRule type="cellIs" dxfId="122" priority="2" stopIfTrue="1" operator="equal">
      <formula>""</formula>
    </cfRule>
  </conditionalFormatting>
  <conditionalFormatting sqref="E8:H8">
    <cfRule type="cellIs" dxfId="121" priority="3" stopIfTrue="1" operator="greaterThan">
      <formula>$E$8</formula>
    </cfRule>
    <cfRule type="cellIs" dxfId="120" priority="4" stopIfTrue="1" operator="equal">
      <formula>""</formula>
    </cfRule>
  </conditionalFormatting>
  <conditionalFormatting sqref="E9:H9">
    <cfRule type="cellIs" dxfId="119" priority="5" stopIfTrue="1" operator="greaterThan">
      <formula>$E$9</formula>
    </cfRule>
    <cfRule type="cellIs" dxfId="118" priority="6" stopIfTrue="1" operator="equal">
      <formula>""</formula>
    </cfRule>
  </conditionalFormatting>
  <conditionalFormatting sqref="E10:H10">
    <cfRule type="cellIs" dxfId="117" priority="7" stopIfTrue="1" operator="greaterThan">
      <formula>$E$10</formula>
    </cfRule>
    <cfRule type="cellIs" dxfId="116" priority="8" stopIfTrue="1" operator="equal">
      <formula>""</formula>
    </cfRule>
  </conditionalFormatting>
  <conditionalFormatting sqref="E11:H11">
    <cfRule type="cellIs" dxfId="115" priority="9" stopIfTrue="1" operator="greaterThan">
      <formula>$E$11</formula>
    </cfRule>
    <cfRule type="cellIs" dxfId="114" priority="10" stopIfTrue="1" operator="equal">
      <formula>""</formula>
    </cfRule>
  </conditionalFormatting>
  <conditionalFormatting sqref="E12:H12">
    <cfRule type="cellIs" dxfId="113" priority="11" stopIfTrue="1" operator="greaterThan">
      <formula>$E$12</formula>
    </cfRule>
    <cfRule type="cellIs" dxfId="112" priority="12" stopIfTrue="1" operator="equal">
      <formula>""</formula>
    </cfRule>
  </conditionalFormatting>
  <conditionalFormatting sqref="E13:H13">
    <cfRule type="cellIs" dxfId="111" priority="13" stopIfTrue="1" operator="greaterThan">
      <formula>$E$13</formula>
    </cfRule>
    <cfRule type="cellIs" dxfId="110" priority="14" stopIfTrue="1" operator="equal">
      <formula>""</formula>
    </cfRule>
  </conditionalFormatting>
  <conditionalFormatting sqref="E14:H14">
    <cfRule type="cellIs" dxfId="109" priority="15" stopIfTrue="1" operator="greaterThan">
      <formula>$E$14</formula>
    </cfRule>
    <cfRule type="cellIs" dxfId="108" priority="16" stopIfTrue="1" operator="equal">
      <formula>""</formula>
    </cfRule>
  </conditionalFormatting>
  <conditionalFormatting sqref="E15:H15">
    <cfRule type="cellIs" dxfId="107" priority="17" stopIfTrue="1" operator="greaterThan">
      <formula>$E$15</formula>
    </cfRule>
    <cfRule type="cellIs" dxfId="106" priority="18" stopIfTrue="1" operator="equal">
      <formula>""</formula>
    </cfRule>
  </conditionalFormatting>
  <conditionalFormatting sqref="E16:H16">
    <cfRule type="cellIs" dxfId="105" priority="19" stopIfTrue="1" operator="greaterThan">
      <formula>$E$16</formula>
    </cfRule>
    <cfRule type="cellIs" dxfId="104" priority="20" stopIfTrue="1" operator="equal">
      <formula>""</formula>
    </cfRule>
  </conditionalFormatting>
  <conditionalFormatting sqref="E17:H17">
    <cfRule type="cellIs" dxfId="103" priority="21" stopIfTrue="1" operator="greaterThan">
      <formula>$E$17</formula>
    </cfRule>
    <cfRule type="cellIs" dxfId="102" priority="22" stopIfTrue="1" operator="equal">
      <formula>""</formula>
    </cfRule>
  </conditionalFormatting>
  <conditionalFormatting sqref="E18:H18">
    <cfRule type="cellIs" dxfId="101" priority="23" stopIfTrue="1" operator="lessThan">
      <formula>$E$18</formula>
    </cfRule>
    <cfRule type="cellIs" dxfId="100" priority="24" stopIfTrue="1" operator="greaterThan">
      <formula>0</formula>
    </cfRule>
  </conditionalFormatting>
  <conditionalFormatting sqref="E19:H19">
    <cfRule type="cellIs" dxfId="99" priority="25" stopIfTrue="1" operator="lessThan">
      <formula>$E$19</formula>
    </cfRule>
    <cfRule type="cellIs" dxfId="98" priority="26" stopIfTrue="1" operator="greaterThan">
      <formula>0</formula>
    </cfRule>
  </conditionalFormatting>
  <conditionalFormatting sqref="C22:H22">
    <cfRule type="cellIs" dxfId="97" priority="27" stopIfTrue="1" operator="equal">
      <formula>$D$24</formula>
    </cfRule>
    <cfRule type="cellIs" dxfId="96" priority="28" stopIfTrue="1" operator="equal">
      <formula>$D$25</formula>
    </cfRule>
    <cfRule type="cellIs" dxfId="95" priority="29" stopIfTrue="1" operator="equal">
      <formula>$D$26</formula>
    </cfRule>
    <cfRule type="cellIs" dxfId="94" priority="30" stopIfTrue="1" operator="equal">
      <formula>$D$27</formula>
    </cfRule>
    <cfRule type="cellIs" dxfId="93" priority="31" stopIfTrue="1" operator="equal">
      <formula>$D$28</formula>
    </cfRule>
  </conditionalFormatting>
  <pageMargins left="0.25" right="0.25" top="0.5" bottom="0.5" header="0.5" footer="0.5"/>
  <pageSetup scale="90" orientation="landscape" horizontalDpi="4294967293" r:id="rId1"/>
  <headerFooter alignWithMargins="0">
    <oddFooter>Page &amp;P of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Q280"/>
  <sheetViews>
    <sheetView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F7" sqref="F7"/>
    </sheetView>
  </sheetViews>
  <sheetFormatPr baseColWidth="10" defaultColWidth="8.83203125" defaultRowHeight="13" x14ac:dyDescent="0.15"/>
  <cols>
    <col min="1" max="1" width="10" hidden="1" customWidth="1"/>
    <col min="2" max="2" width="9.33203125" hidden="1" customWidth="1"/>
    <col min="3" max="3" width="12.1640625" customWidth="1"/>
    <col min="4" max="4" width="36.33203125" customWidth="1"/>
    <col min="5" max="6" width="10.33203125" customWidth="1"/>
    <col min="7" max="31" width="11.1640625" customWidth="1"/>
  </cols>
  <sheetData>
    <row r="2" spans="1:69" ht="18" x14ac:dyDescent="0.2">
      <c r="D2" s="4" t="s">
        <v>1</v>
      </c>
    </row>
    <row r="4" spans="1:69" ht="15" customHeight="1" x14ac:dyDescent="0.15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5</v>
      </c>
      <c r="N4" s="2" t="s">
        <v>11</v>
      </c>
      <c r="O4" s="8">
        <v>20130210</v>
      </c>
    </row>
    <row r="5" spans="1:69" x14ac:dyDescent="0.15">
      <c r="C5" s="2" t="s">
        <v>5</v>
      </c>
      <c r="D5" s="1" t="s">
        <v>13</v>
      </c>
      <c r="F5" s="1" t="s">
        <v>3</v>
      </c>
      <c r="J5" t="s">
        <v>38</v>
      </c>
    </row>
    <row r="6" spans="1:69" x14ac:dyDescent="0.1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9098</v>
      </c>
      <c r="G6" s="1">
        <v>9100</v>
      </c>
      <c r="H6" s="1">
        <v>9309</v>
      </c>
      <c r="I6" s="1"/>
    </row>
    <row r="7" spans="1:69" x14ac:dyDescent="0.15">
      <c r="A7" s="10">
        <v>11538</v>
      </c>
      <c r="B7" s="10">
        <v>265217</v>
      </c>
      <c r="C7" s="9" t="s">
        <v>14</v>
      </c>
      <c r="D7" s="3" t="s">
        <v>15</v>
      </c>
      <c r="E7" s="3">
        <v>100</v>
      </c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</row>
    <row r="8" spans="1:69" x14ac:dyDescent="0.15">
      <c r="A8" s="10">
        <v>11538</v>
      </c>
      <c r="B8" s="10">
        <v>265218</v>
      </c>
      <c r="C8" s="3" t="s">
        <v>14</v>
      </c>
      <c r="D8" s="3" t="s">
        <v>16</v>
      </c>
      <c r="E8" s="3">
        <v>100</v>
      </c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</row>
    <row r="9" spans="1:69" x14ac:dyDescent="0.15">
      <c r="A9" s="10">
        <v>11538</v>
      </c>
      <c r="B9" s="10">
        <v>265219</v>
      </c>
      <c r="C9" s="3" t="s">
        <v>14</v>
      </c>
      <c r="D9" s="3" t="s">
        <v>17</v>
      </c>
      <c r="E9" s="3">
        <v>100</v>
      </c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</row>
    <row r="10" spans="1:69" x14ac:dyDescent="0.15">
      <c r="A10" s="10">
        <v>11538</v>
      </c>
      <c r="B10" s="10">
        <v>265220</v>
      </c>
      <c r="C10" s="3" t="s">
        <v>14</v>
      </c>
      <c r="D10" s="3" t="s">
        <v>18</v>
      </c>
      <c r="E10" s="3">
        <v>100</v>
      </c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</row>
    <row r="11" spans="1:69" x14ac:dyDescent="0.15">
      <c r="A11" s="10">
        <v>11538</v>
      </c>
      <c r="B11" s="10">
        <v>265221</v>
      </c>
      <c r="C11" s="3" t="s">
        <v>14</v>
      </c>
      <c r="D11" s="3" t="s">
        <v>19</v>
      </c>
      <c r="E11" s="3">
        <v>100</v>
      </c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</row>
    <row r="12" spans="1:69" x14ac:dyDescent="0.15">
      <c r="A12" s="10">
        <v>11538</v>
      </c>
      <c r="B12" s="10">
        <v>265222</v>
      </c>
      <c r="C12" s="3" t="s">
        <v>14</v>
      </c>
      <c r="D12" s="3" t="s">
        <v>20</v>
      </c>
      <c r="E12" s="3">
        <v>100</v>
      </c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</row>
    <row r="13" spans="1:69" x14ac:dyDescent="0.15">
      <c r="A13" s="10">
        <v>11538</v>
      </c>
      <c r="B13" s="10">
        <v>265223</v>
      </c>
      <c r="C13" s="3" t="s">
        <v>14</v>
      </c>
      <c r="D13" s="3" t="s">
        <v>21</v>
      </c>
      <c r="E13" s="3">
        <v>100</v>
      </c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</row>
    <row r="14" spans="1:69" x14ac:dyDescent="0.15">
      <c r="A14" s="10">
        <v>11538</v>
      </c>
      <c r="B14" s="10">
        <v>265224</v>
      </c>
      <c r="C14" s="3" t="s">
        <v>14</v>
      </c>
      <c r="D14" s="3" t="s">
        <v>22</v>
      </c>
      <c r="E14" s="3">
        <v>100</v>
      </c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</row>
    <row r="15" spans="1:69" x14ac:dyDescent="0.15">
      <c r="A15" s="10">
        <v>11538</v>
      </c>
      <c r="B15" s="10">
        <v>100291</v>
      </c>
      <c r="C15" s="3" t="s">
        <v>14</v>
      </c>
      <c r="D15" s="3" t="s">
        <v>23</v>
      </c>
      <c r="E15" s="3">
        <v>100</v>
      </c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</row>
    <row r="16" spans="1:69" x14ac:dyDescent="0.15">
      <c r="A16" s="10">
        <v>11538</v>
      </c>
      <c r="B16" s="10">
        <v>100292</v>
      </c>
      <c r="C16" s="3" t="s">
        <v>14</v>
      </c>
      <c r="D16" s="3" t="s">
        <v>24</v>
      </c>
      <c r="E16" s="3">
        <v>50</v>
      </c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</row>
    <row r="17" spans="1:69" x14ac:dyDescent="0.15">
      <c r="A17" s="10">
        <v>11538</v>
      </c>
      <c r="B17" s="10">
        <v>100293</v>
      </c>
      <c r="C17" s="3" t="s">
        <v>14</v>
      </c>
      <c r="D17" s="3" t="s">
        <v>25</v>
      </c>
      <c r="E17" s="3">
        <v>50</v>
      </c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</row>
    <row r="18" spans="1:69" x14ac:dyDescent="0.15">
      <c r="A18" s="10">
        <v>11538</v>
      </c>
      <c r="B18" s="10">
        <v>265225</v>
      </c>
      <c r="C18" s="11" t="s">
        <v>26</v>
      </c>
      <c r="D18" s="11" t="s">
        <v>27</v>
      </c>
      <c r="E18" s="11">
        <v>-50</v>
      </c>
      <c r="F18" s="12"/>
      <c r="G18" s="12"/>
      <c r="H18" s="12"/>
      <c r="I18" s="12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</row>
    <row r="19" spans="1:69" x14ac:dyDescent="0.15">
      <c r="A19" s="10">
        <v>11538</v>
      </c>
      <c r="B19" s="10">
        <v>265226</v>
      </c>
      <c r="C19" s="11" t="s">
        <v>26</v>
      </c>
      <c r="D19" s="11" t="s">
        <v>28</v>
      </c>
      <c r="E19" s="11">
        <v>-10</v>
      </c>
      <c r="F19" s="12"/>
      <c r="G19" s="12"/>
      <c r="H19" s="12"/>
      <c r="I19" s="12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</row>
    <row r="20" spans="1:69" x14ac:dyDescent="0.15"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</row>
    <row r="21" spans="1:69" x14ac:dyDescent="0.15">
      <c r="C21" t="s">
        <v>29</v>
      </c>
      <c r="E21">
        <f>SUMIF($E$6:$E$19, "&gt;0")</f>
        <v>1000</v>
      </c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</row>
    <row r="22" spans="1:69" x14ac:dyDescent="0.15">
      <c r="C22" t="s">
        <v>30</v>
      </c>
      <c r="F22" s="13">
        <f>SUM($F$7:$F$19)</f>
        <v>0</v>
      </c>
      <c r="G22" s="13">
        <f>SUM($G$7:$G$19)</f>
        <v>0</v>
      </c>
      <c r="H22" s="13">
        <f>SUM($H$7:$H$19)</f>
        <v>0</v>
      </c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</row>
    <row r="23" spans="1:69" x14ac:dyDescent="0.15">
      <c r="D23" t="s">
        <v>32</v>
      </c>
      <c r="E23" t="s">
        <v>33</v>
      </c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</row>
    <row r="24" spans="1:69" x14ac:dyDescent="0.15">
      <c r="F24" s="6"/>
      <c r="G24" s="6"/>
      <c r="H24" s="6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</row>
    <row r="25" spans="1:69" x14ac:dyDescent="0.15">
      <c r="F25" s="6"/>
      <c r="G25" s="6"/>
      <c r="H25" s="6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</row>
    <row r="26" spans="1:69" x14ac:dyDescent="0.15">
      <c r="F26" s="6"/>
      <c r="G26" s="6"/>
      <c r="H26" s="6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</row>
    <row r="27" spans="1:69" x14ac:dyDescent="0.15">
      <c r="F27" s="6"/>
      <c r="G27" s="6"/>
      <c r="H27" s="6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</row>
    <row r="28" spans="1:69" x14ac:dyDescent="0.15">
      <c r="F28" s="6"/>
      <c r="G28" s="6"/>
      <c r="H28" s="6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</row>
    <row r="29" spans="1:69" x14ac:dyDescent="0.15">
      <c r="F29" s="6"/>
      <c r="G29" s="6"/>
      <c r="H29" s="6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</row>
    <row r="30" spans="1:69" x14ac:dyDescent="0.15">
      <c r="F30" s="6"/>
      <c r="G30" s="6"/>
      <c r="H30" s="6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</row>
    <row r="31" spans="1:69" x14ac:dyDescent="0.15">
      <c r="F31" s="6"/>
      <c r="G31" s="6"/>
      <c r="H31" s="6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</row>
    <row r="32" spans="1:69" x14ac:dyDescent="0.15">
      <c r="F32" s="6"/>
      <c r="G32" s="6"/>
      <c r="H32" s="6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</row>
    <row r="33" spans="6:69" x14ac:dyDescent="0.15">
      <c r="F33" s="6"/>
      <c r="G33" s="6"/>
      <c r="H33" s="6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</row>
    <row r="34" spans="6:69" x14ac:dyDescent="0.15">
      <c r="F34" s="6"/>
      <c r="G34" s="6"/>
      <c r="H34" s="6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</row>
    <row r="35" spans="6:69" x14ac:dyDescent="0.15">
      <c r="F35" s="6"/>
      <c r="G35" s="6"/>
      <c r="H35" s="6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</row>
    <row r="36" spans="6:69" x14ac:dyDescent="0.15">
      <c r="F36" s="6"/>
      <c r="G36" s="6"/>
      <c r="H36" s="6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</row>
    <row r="37" spans="6:69" x14ac:dyDescent="0.15">
      <c r="F37" s="6"/>
      <c r="G37" s="6"/>
      <c r="H37" s="6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</row>
    <row r="38" spans="6:69" x14ac:dyDescent="0.15">
      <c r="F38" s="6"/>
      <c r="G38" s="6"/>
      <c r="H38" s="6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</row>
    <row r="39" spans="6:69" x14ac:dyDescent="0.15">
      <c r="F39" s="6"/>
      <c r="G39" s="6"/>
      <c r="H39" s="6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</row>
    <row r="40" spans="6:69" x14ac:dyDescent="0.15">
      <c r="F40" s="7"/>
      <c r="G40" s="7"/>
      <c r="H40" s="7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</row>
    <row r="41" spans="6:69" x14ac:dyDescent="0.15">
      <c r="F41" s="7"/>
      <c r="G41" s="7"/>
      <c r="H41" s="7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</row>
    <row r="42" spans="6:69" x14ac:dyDescent="0.15">
      <c r="F42" s="7"/>
      <c r="G42" s="7"/>
      <c r="H42" s="7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</row>
    <row r="43" spans="6:69" x14ac:dyDescent="0.15">
      <c r="F43" s="7"/>
      <c r="G43" s="7"/>
      <c r="H43" s="7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</row>
    <row r="44" spans="6:69" x14ac:dyDescent="0.15">
      <c r="F44" s="7"/>
      <c r="G44" s="7"/>
      <c r="H44" s="7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</row>
    <row r="45" spans="6:69" x14ac:dyDescent="0.15">
      <c r="F45" s="7"/>
      <c r="G45" s="7"/>
      <c r="H45" s="7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</row>
    <row r="46" spans="6:69" x14ac:dyDescent="0.15">
      <c r="F46" s="7"/>
      <c r="G46" s="7"/>
      <c r="H46" s="7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</row>
    <row r="47" spans="6:69" x14ac:dyDescent="0.15">
      <c r="F47" s="7"/>
      <c r="G47" s="7"/>
      <c r="H47" s="7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</row>
    <row r="48" spans="6:69" x14ac:dyDescent="0.15">
      <c r="F48" s="7"/>
      <c r="G48" s="7"/>
      <c r="H48" s="7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</row>
    <row r="49" spans="9:69" x14ac:dyDescent="0.15"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</row>
    <row r="50" spans="9:69" x14ac:dyDescent="0.15"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</row>
    <row r="51" spans="9:69" x14ac:dyDescent="0.15"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</row>
    <row r="52" spans="9:69" x14ac:dyDescent="0.15"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</row>
    <row r="53" spans="9:69" x14ac:dyDescent="0.15"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</row>
    <row r="54" spans="9:69" x14ac:dyDescent="0.15"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</row>
    <row r="55" spans="9:69" x14ac:dyDescent="0.15"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</row>
    <row r="56" spans="9:69" x14ac:dyDescent="0.15"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</row>
    <row r="57" spans="9:69" x14ac:dyDescent="0.15"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</row>
    <row r="58" spans="9:69" x14ac:dyDescent="0.15"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</row>
    <row r="59" spans="9:69" x14ac:dyDescent="0.15"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</row>
    <row r="60" spans="9:69" x14ac:dyDescent="0.15"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</row>
    <row r="61" spans="9:69" x14ac:dyDescent="0.15"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</row>
    <row r="62" spans="9:69" x14ac:dyDescent="0.15"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</row>
    <row r="63" spans="9:69" x14ac:dyDescent="0.15"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</row>
    <row r="64" spans="9:69" x14ac:dyDescent="0.15"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</row>
    <row r="65" spans="9:69" x14ac:dyDescent="0.15"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</row>
    <row r="66" spans="9:69" x14ac:dyDescent="0.15"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</row>
    <row r="67" spans="9:69" x14ac:dyDescent="0.15"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</row>
    <row r="68" spans="9:69" x14ac:dyDescent="0.15"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</row>
    <row r="69" spans="9:69" x14ac:dyDescent="0.15"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</row>
    <row r="70" spans="9:69" x14ac:dyDescent="0.15"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</row>
    <row r="71" spans="9:69" x14ac:dyDescent="0.15"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</row>
    <row r="72" spans="9:69" x14ac:dyDescent="0.15"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</row>
    <row r="73" spans="9:69" x14ac:dyDescent="0.15"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</row>
    <row r="74" spans="9:69" x14ac:dyDescent="0.15"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</row>
    <row r="75" spans="9:69" x14ac:dyDescent="0.15"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</row>
    <row r="76" spans="9:69" x14ac:dyDescent="0.15"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</row>
    <row r="77" spans="9:69" x14ac:dyDescent="0.15"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</row>
    <row r="78" spans="9:69" x14ac:dyDescent="0.15"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</row>
    <row r="79" spans="9:69" x14ac:dyDescent="0.15"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</row>
    <row r="80" spans="9:69" x14ac:dyDescent="0.15"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</row>
    <row r="81" spans="9:69" x14ac:dyDescent="0.15"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</row>
    <row r="82" spans="9:69" x14ac:dyDescent="0.15"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</row>
    <row r="83" spans="9:69" x14ac:dyDescent="0.15"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</row>
    <row r="84" spans="9:69" x14ac:dyDescent="0.15"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</row>
    <row r="85" spans="9:69" x14ac:dyDescent="0.15"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</row>
    <row r="86" spans="9:69" x14ac:dyDescent="0.15"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</row>
    <row r="87" spans="9:69" x14ac:dyDescent="0.15"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</row>
    <row r="88" spans="9:69" x14ac:dyDescent="0.15"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</row>
    <row r="89" spans="9:69" x14ac:dyDescent="0.15"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</row>
    <row r="90" spans="9:69" x14ac:dyDescent="0.15"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</row>
    <row r="91" spans="9:69" x14ac:dyDescent="0.15"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</row>
    <row r="92" spans="9:69" x14ac:dyDescent="0.15"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</row>
    <row r="93" spans="9:69" x14ac:dyDescent="0.15"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</row>
    <row r="94" spans="9:69" x14ac:dyDescent="0.15"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</row>
    <row r="95" spans="9:69" x14ac:dyDescent="0.15"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</row>
    <row r="96" spans="9:69" x14ac:dyDescent="0.15"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</row>
    <row r="97" spans="9:69" x14ac:dyDescent="0.15"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</row>
    <row r="98" spans="9:69" x14ac:dyDescent="0.15"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</row>
    <row r="99" spans="9:69" x14ac:dyDescent="0.15"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</row>
    <row r="100" spans="9:69" x14ac:dyDescent="0.15"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</row>
    <row r="101" spans="9:69" x14ac:dyDescent="0.15"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9:69" x14ac:dyDescent="0.15"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9:69" x14ac:dyDescent="0.15"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9:69" x14ac:dyDescent="0.15"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9:69" x14ac:dyDescent="0.15"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9:69" x14ac:dyDescent="0.15"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9:69" x14ac:dyDescent="0.15"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9:69" x14ac:dyDescent="0.15"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9:69" x14ac:dyDescent="0.15"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9:69" x14ac:dyDescent="0.15"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9:69" x14ac:dyDescent="0.15"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9:69" x14ac:dyDescent="0.15"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9:69" x14ac:dyDescent="0.15"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9:69" x14ac:dyDescent="0.15"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9:69" x14ac:dyDescent="0.15"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9:69" x14ac:dyDescent="0.15"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9:69" x14ac:dyDescent="0.15"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9:69" x14ac:dyDescent="0.15"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9:69" x14ac:dyDescent="0.15"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9:69" x14ac:dyDescent="0.15"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9:69" x14ac:dyDescent="0.15"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9:69" x14ac:dyDescent="0.15"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9:69" x14ac:dyDescent="0.15"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9:69" x14ac:dyDescent="0.15"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9:69" x14ac:dyDescent="0.15"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9:69" x14ac:dyDescent="0.15"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9:69" x14ac:dyDescent="0.15"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9:69" x14ac:dyDescent="0.15"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9:69" x14ac:dyDescent="0.15"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9:69" x14ac:dyDescent="0.15"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9:69" x14ac:dyDescent="0.15"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9:69" x14ac:dyDescent="0.15"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9:69" x14ac:dyDescent="0.15"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9:69" x14ac:dyDescent="0.15"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9:69" x14ac:dyDescent="0.15"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9:69" x14ac:dyDescent="0.15"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9:69" x14ac:dyDescent="0.15"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9:69" x14ac:dyDescent="0.15"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9:69" x14ac:dyDescent="0.15"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9:69" x14ac:dyDescent="0.15"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9:69" x14ac:dyDescent="0.15"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9:69" x14ac:dyDescent="0.15"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9:69" x14ac:dyDescent="0.15"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9:69" x14ac:dyDescent="0.15"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9:69" x14ac:dyDescent="0.15"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9:69" x14ac:dyDescent="0.15"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9:69" x14ac:dyDescent="0.15"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9:69" x14ac:dyDescent="0.15"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9:69" x14ac:dyDescent="0.15"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9:69" x14ac:dyDescent="0.15"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x14ac:dyDescent="0.1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x14ac:dyDescent="0.1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x14ac:dyDescent="0.1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x14ac:dyDescent="0.1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x14ac:dyDescent="0.1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x14ac:dyDescent="0.1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x14ac:dyDescent="0.1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x14ac:dyDescent="0.1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x14ac:dyDescent="0.1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x14ac:dyDescent="0.1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x14ac:dyDescent="0.1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x14ac:dyDescent="0.1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x14ac:dyDescent="0.1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x14ac:dyDescent="0.1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x14ac:dyDescent="0.1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x14ac:dyDescent="0.1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x14ac:dyDescent="0.1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x14ac:dyDescent="0.1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x14ac:dyDescent="0.1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x14ac:dyDescent="0.1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x14ac:dyDescent="0.1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x14ac:dyDescent="0.1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x14ac:dyDescent="0.1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x14ac:dyDescent="0.1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x14ac:dyDescent="0.1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x14ac:dyDescent="0.1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x14ac:dyDescent="0.1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x14ac:dyDescent="0.1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x14ac:dyDescent="0.1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x14ac:dyDescent="0.1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x14ac:dyDescent="0.1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x14ac:dyDescent="0.1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x14ac:dyDescent="0.1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x14ac:dyDescent="0.1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x14ac:dyDescent="0.1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x14ac:dyDescent="0.1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x14ac:dyDescent="0.1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x14ac:dyDescent="0.1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x14ac:dyDescent="0.1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x14ac:dyDescent="0.1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x14ac:dyDescent="0.1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x14ac:dyDescent="0.1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x14ac:dyDescent="0.1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x14ac:dyDescent="0.1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x14ac:dyDescent="0.1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x14ac:dyDescent="0.1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x14ac:dyDescent="0.1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x14ac:dyDescent="0.1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x14ac:dyDescent="0.1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x14ac:dyDescent="0.1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x14ac:dyDescent="0.1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x14ac:dyDescent="0.1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x14ac:dyDescent="0.1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x14ac:dyDescent="0.1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x14ac:dyDescent="0.1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x14ac:dyDescent="0.1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x14ac:dyDescent="0.1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x14ac:dyDescent="0.1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x14ac:dyDescent="0.1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x14ac:dyDescent="0.1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x14ac:dyDescent="0.1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x14ac:dyDescent="0.1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x14ac:dyDescent="0.1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x14ac:dyDescent="0.1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x14ac:dyDescent="0.1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x14ac:dyDescent="0.1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x14ac:dyDescent="0.1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x14ac:dyDescent="0.1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x14ac:dyDescent="0.1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x14ac:dyDescent="0.1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x14ac:dyDescent="0.1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x14ac:dyDescent="0.1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x14ac:dyDescent="0.1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x14ac:dyDescent="0.1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x14ac:dyDescent="0.1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x14ac:dyDescent="0.1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x14ac:dyDescent="0.1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x14ac:dyDescent="0.1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x14ac:dyDescent="0.1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x14ac:dyDescent="0.1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x14ac:dyDescent="0.1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x14ac:dyDescent="0.1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x14ac:dyDescent="0.1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x14ac:dyDescent="0.1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x14ac:dyDescent="0.1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x14ac:dyDescent="0.1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x14ac:dyDescent="0.1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x14ac:dyDescent="0.1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x14ac:dyDescent="0.1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x14ac:dyDescent="0.1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x14ac:dyDescent="0.1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x14ac:dyDescent="0.1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x14ac:dyDescent="0.1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x14ac:dyDescent="0.1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x14ac:dyDescent="0.1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x14ac:dyDescent="0.1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x14ac:dyDescent="0.1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x14ac:dyDescent="0.1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x14ac:dyDescent="0.1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x14ac:dyDescent="0.1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x14ac:dyDescent="0.1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x14ac:dyDescent="0.1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x14ac:dyDescent="0.1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x14ac:dyDescent="0.1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x14ac:dyDescent="0.1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x14ac:dyDescent="0.1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x14ac:dyDescent="0.1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x14ac:dyDescent="0.1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x14ac:dyDescent="0.1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x14ac:dyDescent="0.1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x14ac:dyDescent="0.1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x14ac:dyDescent="0.1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x14ac:dyDescent="0.1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x14ac:dyDescent="0.1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x14ac:dyDescent="0.1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x14ac:dyDescent="0.1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x14ac:dyDescent="0.1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x14ac:dyDescent="0.1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x14ac:dyDescent="0.1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x14ac:dyDescent="0.1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x14ac:dyDescent="0.1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x14ac:dyDescent="0.1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x14ac:dyDescent="0.1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x14ac:dyDescent="0.1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x14ac:dyDescent="0.1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x14ac:dyDescent="0.1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x14ac:dyDescent="0.1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x14ac:dyDescent="0.1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x14ac:dyDescent="0.1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x14ac:dyDescent="0.1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H7">
    <cfRule type="cellIs" dxfId="92" priority="1" stopIfTrue="1" operator="greaterThan">
      <formula>$E$7</formula>
    </cfRule>
    <cfRule type="cellIs" dxfId="91" priority="2" stopIfTrue="1" operator="equal">
      <formula>""</formula>
    </cfRule>
  </conditionalFormatting>
  <conditionalFormatting sqref="E8:H8">
    <cfRule type="cellIs" dxfId="90" priority="3" stopIfTrue="1" operator="greaterThan">
      <formula>$E$8</formula>
    </cfRule>
    <cfRule type="cellIs" dxfId="89" priority="4" stopIfTrue="1" operator="equal">
      <formula>""</formula>
    </cfRule>
  </conditionalFormatting>
  <conditionalFormatting sqref="E9:H9">
    <cfRule type="cellIs" dxfId="88" priority="5" stopIfTrue="1" operator="greaterThan">
      <formula>$E$9</formula>
    </cfRule>
    <cfRule type="cellIs" dxfId="87" priority="6" stopIfTrue="1" operator="equal">
      <formula>""</formula>
    </cfRule>
  </conditionalFormatting>
  <conditionalFormatting sqref="E10:H10">
    <cfRule type="cellIs" dxfId="86" priority="7" stopIfTrue="1" operator="greaterThan">
      <formula>$E$10</formula>
    </cfRule>
    <cfRule type="cellIs" dxfId="85" priority="8" stopIfTrue="1" operator="equal">
      <formula>""</formula>
    </cfRule>
  </conditionalFormatting>
  <conditionalFormatting sqref="E11:H11">
    <cfRule type="cellIs" dxfId="84" priority="9" stopIfTrue="1" operator="greaterThan">
      <formula>$E$11</formula>
    </cfRule>
    <cfRule type="cellIs" dxfId="83" priority="10" stopIfTrue="1" operator="equal">
      <formula>""</formula>
    </cfRule>
  </conditionalFormatting>
  <conditionalFormatting sqref="E12:H12">
    <cfRule type="cellIs" dxfId="82" priority="11" stopIfTrue="1" operator="greaterThan">
      <formula>$E$12</formula>
    </cfRule>
    <cfRule type="cellIs" dxfId="81" priority="12" stopIfTrue="1" operator="equal">
      <formula>""</formula>
    </cfRule>
  </conditionalFormatting>
  <conditionalFormatting sqref="E13:H13">
    <cfRule type="cellIs" dxfId="80" priority="13" stopIfTrue="1" operator="greaterThan">
      <formula>$E$13</formula>
    </cfRule>
    <cfRule type="cellIs" dxfId="79" priority="14" stopIfTrue="1" operator="equal">
      <formula>""</formula>
    </cfRule>
  </conditionalFormatting>
  <conditionalFormatting sqref="E14:H14">
    <cfRule type="cellIs" dxfId="78" priority="15" stopIfTrue="1" operator="greaterThan">
      <formula>$E$14</formula>
    </cfRule>
    <cfRule type="cellIs" dxfId="77" priority="16" stopIfTrue="1" operator="equal">
      <formula>""</formula>
    </cfRule>
  </conditionalFormatting>
  <conditionalFormatting sqref="E15:H15">
    <cfRule type="cellIs" dxfId="76" priority="17" stopIfTrue="1" operator="greaterThan">
      <formula>$E$15</formula>
    </cfRule>
    <cfRule type="cellIs" dxfId="75" priority="18" stopIfTrue="1" operator="equal">
      <formula>""</formula>
    </cfRule>
  </conditionalFormatting>
  <conditionalFormatting sqref="E16:H16">
    <cfRule type="cellIs" dxfId="74" priority="19" stopIfTrue="1" operator="greaterThan">
      <formula>$E$16</formula>
    </cfRule>
    <cfRule type="cellIs" dxfId="73" priority="20" stopIfTrue="1" operator="equal">
      <formula>""</formula>
    </cfRule>
  </conditionalFormatting>
  <conditionalFormatting sqref="E17:H17">
    <cfRule type="cellIs" dxfId="72" priority="21" stopIfTrue="1" operator="greaterThan">
      <formula>$E$17</formula>
    </cfRule>
    <cfRule type="cellIs" dxfId="71" priority="22" stopIfTrue="1" operator="equal">
      <formula>""</formula>
    </cfRule>
  </conditionalFormatting>
  <conditionalFormatting sqref="E18:H18">
    <cfRule type="cellIs" dxfId="70" priority="23" stopIfTrue="1" operator="lessThan">
      <formula>$E$18</formula>
    </cfRule>
    <cfRule type="cellIs" dxfId="69" priority="24" stopIfTrue="1" operator="greaterThan">
      <formula>0</formula>
    </cfRule>
  </conditionalFormatting>
  <conditionalFormatting sqref="E19:H19">
    <cfRule type="cellIs" dxfId="68" priority="25" stopIfTrue="1" operator="lessThan">
      <formula>$E$19</formula>
    </cfRule>
    <cfRule type="cellIs" dxfId="67" priority="26" stopIfTrue="1" operator="greaterThan">
      <formula>0</formula>
    </cfRule>
  </conditionalFormatting>
  <conditionalFormatting sqref="C22:H22">
    <cfRule type="cellIs" dxfId="66" priority="27" stopIfTrue="1" operator="equal">
      <formula>$D$24</formula>
    </cfRule>
    <cfRule type="cellIs" dxfId="65" priority="28" stopIfTrue="1" operator="equal">
      <formula>$D$25</formula>
    </cfRule>
    <cfRule type="cellIs" dxfId="64" priority="29" stopIfTrue="1" operator="equal">
      <formula>$D$26</formula>
    </cfRule>
    <cfRule type="cellIs" dxfId="63" priority="30" stopIfTrue="1" operator="equal">
      <formula>$D$27</formula>
    </cfRule>
    <cfRule type="cellIs" dxfId="62" priority="31" stopIfTrue="1" operator="equal">
      <formula>$D$28</formula>
    </cfRule>
  </conditionalFormatting>
  <pageMargins left="0.25" right="0.25" top="0.5" bottom="0.5" header="0.5" footer="0.5"/>
  <pageSetup scale="90" orientation="landscape" horizontalDpi="4294967293" r:id="rId1"/>
  <headerFooter alignWithMargins="0">
    <oddFooter>Page &amp;P of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Q280"/>
  <sheetViews>
    <sheetView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F7" sqref="F7"/>
    </sheetView>
  </sheetViews>
  <sheetFormatPr baseColWidth="10" defaultColWidth="8.83203125" defaultRowHeight="13" x14ac:dyDescent="0.15"/>
  <cols>
    <col min="1" max="1" width="10" hidden="1" customWidth="1"/>
    <col min="2" max="2" width="9.33203125" hidden="1" customWidth="1"/>
    <col min="3" max="3" width="12.1640625" customWidth="1"/>
    <col min="4" max="4" width="36.33203125" customWidth="1"/>
    <col min="5" max="6" width="10.33203125" customWidth="1"/>
    <col min="7" max="31" width="11.1640625" customWidth="1"/>
  </cols>
  <sheetData>
    <row r="2" spans="1:69" ht="18" x14ac:dyDescent="0.2">
      <c r="D2" s="4" t="s">
        <v>1</v>
      </c>
    </row>
    <row r="4" spans="1:69" ht="15" customHeight="1" x14ac:dyDescent="0.15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5</v>
      </c>
      <c r="N4" s="2" t="s">
        <v>11</v>
      </c>
      <c r="O4" s="8">
        <v>20130210</v>
      </c>
    </row>
    <row r="5" spans="1:69" x14ac:dyDescent="0.15">
      <c r="C5" s="2" t="s">
        <v>5</v>
      </c>
      <c r="D5" s="1" t="s">
        <v>13</v>
      </c>
      <c r="F5" s="1" t="s">
        <v>3</v>
      </c>
      <c r="J5" t="s">
        <v>38</v>
      </c>
    </row>
    <row r="6" spans="1:69" x14ac:dyDescent="0.1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9098</v>
      </c>
      <c r="G6" s="1">
        <v>9100</v>
      </c>
      <c r="H6" s="1">
        <v>9309</v>
      </c>
      <c r="I6" s="1"/>
    </row>
    <row r="7" spans="1:69" x14ac:dyDescent="0.15">
      <c r="A7" s="10">
        <v>11538</v>
      </c>
      <c r="B7" s="10">
        <v>265217</v>
      </c>
      <c r="C7" s="9" t="s">
        <v>14</v>
      </c>
      <c r="D7" s="3" t="s">
        <v>15</v>
      </c>
      <c r="E7" s="3">
        <v>100</v>
      </c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</row>
    <row r="8" spans="1:69" x14ac:dyDescent="0.15">
      <c r="A8" s="10">
        <v>11538</v>
      </c>
      <c r="B8" s="10">
        <v>265218</v>
      </c>
      <c r="C8" s="3" t="s">
        <v>14</v>
      </c>
      <c r="D8" s="3" t="s">
        <v>16</v>
      </c>
      <c r="E8" s="3">
        <v>100</v>
      </c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</row>
    <row r="9" spans="1:69" x14ac:dyDescent="0.15">
      <c r="A9" s="10">
        <v>11538</v>
      </c>
      <c r="B9" s="10">
        <v>265219</v>
      </c>
      <c r="C9" s="3" t="s">
        <v>14</v>
      </c>
      <c r="D9" s="3" t="s">
        <v>17</v>
      </c>
      <c r="E9" s="3">
        <v>100</v>
      </c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</row>
    <row r="10" spans="1:69" x14ac:dyDescent="0.15">
      <c r="A10" s="10">
        <v>11538</v>
      </c>
      <c r="B10" s="10">
        <v>265220</v>
      </c>
      <c r="C10" s="3" t="s">
        <v>14</v>
      </c>
      <c r="D10" s="3" t="s">
        <v>18</v>
      </c>
      <c r="E10" s="3">
        <v>100</v>
      </c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</row>
    <row r="11" spans="1:69" x14ac:dyDescent="0.15">
      <c r="A11" s="10">
        <v>11538</v>
      </c>
      <c r="B11" s="10">
        <v>265221</v>
      </c>
      <c r="C11" s="3" t="s">
        <v>14</v>
      </c>
      <c r="D11" s="3" t="s">
        <v>19</v>
      </c>
      <c r="E11" s="3">
        <v>100</v>
      </c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</row>
    <row r="12" spans="1:69" x14ac:dyDescent="0.15">
      <c r="A12" s="10">
        <v>11538</v>
      </c>
      <c r="B12" s="10">
        <v>265222</v>
      </c>
      <c r="C12" s="3" t="s">
        <v>14</v>
      </c>
      <c r="D12" s="3" t="s">
        <v>20</v>
      </c>
      <c r="E12" s="3">
        <v>100</v>
      </c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</row>
    <row r="13" spans="1:69" x14ac:dyDescent="0.15">
      <c r="A13" s="10">
        <v>11538</v>
      </c>
      <c r="B13" s="10">
        <v>265223</v>
      </c>
      <c r="C13" s="3" t="s">
        <v>14</v>
      </c>
      <c r="D13" s="3" t="s">
        <v>21</v>
      </c>
      <c r="E13" s="3">
        <v>100</v>
      </c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</row>
    <row r="14" spans="1:69" x14ac:dyDescent="0.15">
      <c r="A14" s="10">
        <v>11538</v>
      </c>
      <c r="B14" s="10">
        <v>265224</v>
      </c>
      <c r="C14" s="3" t="s">
        <v>14</v>
      </c>
      <c r="D14" s="3" t="s">
        <v>22</v>
      </c>
      <c r="E14" s="3">
        <v>100</v>
      </c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</row>
    <row r="15" spans="1:69" x14ac:dyDescent="0.15">
      <c r="A15" s="10">
        <v>11538</v>
      </c>
      <c r="B15" s="10">
        <v>100291</v>
      </c>
      <c r="C15" s="3" t="s">
        <v>14</v>
      </c>
      <c r="D15" s="3" t="s">
        <v>23</v>
      </c>
      <c r="E15" s="3">
        <v>100</v>
      </c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</row>
    <row r="16" spans="1:69" x14ac:dyDescent="0.15">
      <c r="A16" s="10">
        <v>11538</v>
      </c>
      <c r="B16" s="10">
        <v>100292</v>
      </c>
      <c r="C16" s="3" t="s">
        <v>14</v>
      </c>
      <c r="D16" s="3" t="s">
        <v>24</v>
      </c>
      <c r="E16" s="3">
        <v>50</v>
      </c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</row>
    <row r="17" spans="1:69" x14ac:dyDescent="0.15">
      <c r="A17" s="10">
        <v>11538</v>
      </c>
      <c r="B17" s="10">
        <v>100293</v>
      </c>
      <c r="C17" s="3" t="s">
        <v>14</v>
      </c>
      <c r="D17" s="3" t="s">
        <v>25</v>
      </c>
      <c r="E17" s="3">
        <v>50</v>
      </c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</row>
    <row r="18" spans="1:69" x14ac:dyDescent="0.15">
      <c r="A18" s="10">
        <v>11538</v>
      </c>
      <c r="B18" s="10">
        <v>265225</v>
      </c>
      <c r="C18" s="11" t="s">
        <v>26</v>
      </c>
      <c r="D18" s="11" t="s">
        <v>27</v>
      </c>
      <c r="E18" s="11">
        <v>-50</v>
      </c>
      <c r="F18" s="12"/>
      <c r="G18" s="12"/>
      <c r="H18" s="12"/>
      <c r="I18" s="12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</row>
    <row r="19" spans="1:69" x14ac:dyDescent="0.15">
      <c r="A19" s="10">
        <v>11538</v>
      </c>
      <c r="B19" s="10">
        <v>265226</v>
      </c>
      <c r="C19" s="11" t="s">
        <v>26</v>
      </c>
      <c r="D19" s="11" t="s">
        <v>28</v>
      </c>
      <c r="E19" s="11">
        <v>-10</v>
      </c>
      <c r="F19" s="12"/>
      <c r="G19" s="12"/>
      <c r="H19" s="12"/>
      <c r="I19" s="12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</row>
    <row r="20" spans="1:69" x14ac:dyDescent="0.15"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</row>
    <row r="21" spans="1:69" x14ac:dyDescent="0.15">
      <c r="C21" t="s">
        <v>29</v>
      </c>
      <c r="E21">
        <f>SUMIF($E$6:$E$19, "&gt;0")</f>
        <v>1000</v>
      </c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</row>
    <row r="22" spans="1:69" x14ac:dyDescent="0.15">
      <c r="C22" t="s">
        <v>30</v>
      </c>
      <c r="F22" s="13">
        <f>SUM($F$7:$F$19)</f>
        <v>0</v>
      </c>
      <c r="G22" s="13">
        <f>SUM($G$7:$G$19)</f>
        <v>0</v>
      </c>
      <c r="H22" s="13">
        <f>SUM($H$7:$H$19)</f>
        <v>0</v>
      </c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</row>
    <row r="23" spans="1:69" x14ac:dyDescent="0.15">
      <c r="D23" t="s">
        <v>32</v>
      </c>
      <c r="E23" t="s">
        <v>33</v>
      </c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</row>
    <row r="24" spans="1:69" x14ac:dyDescent="0.15">
      <c r="F24" s="6"/>
      <c r="G24" s="6"/>
      <c r="H24" s="6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</row>
    <row r="25" spans="1:69" x14ac:dyDescent="0.15">
      <c r="F25" s="6"/>
      <c r="G25" s="6"/>
      <c r="H25" s="6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</row>
    <row r="26" spans="1:69" x14ac:dyDescent="0.15">
      <c r="F26" s="6"/>
      <c r="G26" s="6"/>
      <c r="H26" s="6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</row>
    <row r="27" spans="1:69" x14ac:dyDescent="0.15">
      <c r="F27" s="6"/>
      <c r="G27" s="6"/>
      <c r="H27" s="6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</row>
    <row r="28" spans="1:69" x14ac:dyDescent="0.15">
      <c r="F28" s="6"/>
      <c r="G28" s="6"/>
      <c r="H28" s="6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</row>
    <row r="29" spans="1:69" x14ac:dyDescent="0.15">
      <c r="F29" s="6"/>
      <c r="G29" s="6"/>
      <c r="H29" s="6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</row>
    <row r="30" spans="1:69" x14ac:dyDescent="0.15">
      <c r="F30" s="6"/>
      <c r="G30" s="6"/>
      <c r="H30" s="6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</row>
    <row r="31" spans="1:69" x14ac:dyDescent="0.15">
      <c r="F31" s="6"/>
      <c r="G31" s="6"/>
      <c r="H31" s="6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</row>
    <row r="32" spans="1:69" x14ac:dyDescent="0.15">
      <c r="F32" s="6"/>
      <c r="G32" s="6"/>
      <c r="H32" s="6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</row>
    <row r="33" spans="6:69" x14ac:dyDescent="0.15">
      <c r="F33" s="6"/>
      <c r="G33" s="6"/>
      <c r="H33" s="6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</row>
    <row r="34" spans="6:69" x14ac:dyDescent="0.15">
      <c r="F34" s="6"/>
      <c r="G34" s="6"/>
      <c r="H34" s="6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</row>
    <row r="35" spans="6:69" x14ac:dyDescent="0.15">
      <c r="F35" s="6"/>
      <c r="G35" s="6"/>
      <c r="H35" s="6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</row>
    <row r="36" spans="6:69" x14ac:dyDescent="0.15">
      <c r="F36" s="6"/>
      <c r="G36" s="6"/>
      <c r="H36" s="6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</row>
    <row r="37" spans="6:69" x14ac:dyDescent="0.15">
      <c r="F37" s="6"/>
      <c r="G37" s="6"/>
      <c r="H37" s="6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</row>
    <row r="38" spans="6:69" x14ac:dyDescent="0.15">
      <c r="F38" s="6"/>
      <c r="G38" s="6"/>
      <c r="H38" s="6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</row>
    <row r="39" spans="6:69" x14ac:dyDescent="0.15">
      <c r="F39" s="6"/>
      <c r="G39" s="6"/>
      <c r="H39" s="6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</row>
    <row r="40" spans="6:69" x14ac:dyDescent="0.15">
      <c r="F40" s="7"/>
      <c r="G40" s="7"/>
      <c r="H40" s="7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</row>
    <row r="41" spans="6:69" x14ac:dyDescent="0.15">
      <c r="F41" s="7"/>
      <c r="G41" s="7"/>
      <c r="H41" s="7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</row>
    <row r="42" spans="6:69" x14ac:dyDescent="0.15">
      <c r="F42" s="7"/>
      <c r="G42" s="7"/>
      <c r="H42" s="7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</row>
    <row r="43" spans="6:69" x14ac:dyDescent="0.15">
      <c r="F43" s="7"/>
      <c r="G43" s="7"/>
      <c r="H43" s="7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</row>
    <row r="44" spans="6:69" x14ac:dyDescent="0.15">
      <c r="F44" s="7"/>
      <c r="G44" s="7"/>
      <c r="H44" s="7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</row>
    <row r="45" spans="6:69" x14ac:dyDescent="0.15">
      <c r="F45" s="7"/>
      <c r="G45" s="7"/>
      <c r="H45" s="7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</row>
    <row r="46" spans="6:69" x14ac:dyDescent="0.15">
      <c r="F46" s="7"/>
      <c r="G46" s="7"/>
      <c r="H46" s="7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</row>
    <row r="47" spans="6:69" x14ac:dyDescent="0.15">
      <c r="F47" s="7"/>
      <c r="G47" s="7"/>
      <c r="H47" s="7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</row>
    <row r="48" spans="6:69" x14ac:dyDescent="0.15">
      <c r="F48" s="7"/>
      <c r="G48" s="7"/>
      <c r="H48" s="7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</row>
    <row r="49" spans="9:69" x14ac:dyDescent="0.15"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</row>
    <row r="50" spans="9:69" x14ac:dyDescent="0.15"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</row>
    <row r="51" spans="9:69" x14ac:dyDescent="0.15"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</row>
    <row r="52" spans="9:69" x14ac:dyDescent="0.15"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</row>
    <row r="53" spans="9:69" x14ac:dyDescent="0.15"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</row>
    <row r="54" spans="9:69" x14ac:dyDescent="0.15"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</row>
    <row r="55" spans="9:69" x14ac:dyDescent="0.15"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</row>
    <row r="56" spans="9:69" x14ac:dyDescent="0.15"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</row>
    <row r="57" spans="9:69" x14ac:dyDescent="0.15"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</row>
    <row r="58" spans="9:69" x14ac:dyDescent="0.15"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</row>
    <row r="59" spans="9:69" x14ac:dyDescent="0.15"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</row>
    <row r="60" spans="9:69" x14ac:dyDescent="0.15"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</row>
    <row r="61" spans="9:69" x14ac:dyDescent="0.15"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</row>
    <row r="62" spans="9:69" x14ac:dyDescent="0.15"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</row>
    <row r="63" spans="9:69" x14ac:dyDescent="0.15"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</row>
    <row r="64" spans="9:69" x14ac:dyDescent="0.15"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</row>
    <row r="65" spans="9:69" x14ac:dyDescent="0.15"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</row>
    <row r="66" spans="9:69" x14ac:dyDescent="0.15"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</row>
    <row r="67" spans="9:69" x14ac:dyDescent="0.15"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</row>
    <row r="68" spans="9:69" x14ac:dyDescent="0.15"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</row>
    <row r="69" spans="9:69" x14ac:dyDescent="0.15"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</row>
    <row r="70" spans="9:69" x14ac:dyDescent="0.15"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</row>
    <row r="71" spans="9:69" x14ac:dyDescent="0.15"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</row>
    <row r="72" spans="9:69" x14ac:dyDescent="0.15"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</row>
    <row r="73" spans="9:69" x14ac:dyDescent="0.15"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</row>
    <row r="74" spans="9:69" x14ac:dyDescent="0.15"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</row>
    <row r="75" spans="9:69" x14ac:dyDescent="0.15"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</row>
    <row r="76" spans="9:69" x14ac:dyDescent="0.15"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</row>
    <row r="77" spans="9:69" x14ac:dyDescent="0.15"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</row>
    <row r="78" spans="9:69" x14ac:dyDescent="0.15"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</row>
    <row r="79" spans="9:69" x14ac:dyDescent="0.15"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</row>
    <row r="80" spans="9:69" x14ac:dyDescent="0.15"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</row>
    <row r="81" spans="9:69" x14ac:dyDescent="0.15"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</row>
    <row r="82" spans="9:69" x14ac:dyDescent="0.15"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</row>
    <row r="83" spans="9:69" x14ac:dyDescent="0.15"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</row>
    <row r="84" spans="9:69" x14ac:dyDescent="0.15"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</row>
    <row r="85" spans="9:69" x14ac:dyDescent="0.15"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</row>
    <row r="86" spans="9:69" x14ac:dyDescent="0.15"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</row>
    <row r="87" spans="9:69" x14ac:dyDescent="0.15"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</row>
    <row r="88" spans="9:69" x14ac:dyDescent="0.15"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</row>
    <row r="89" spans="9:69" x14ac:dyDescent="0.15"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</row>
    <row r="90" spans="9:69" x14ac:dyDescent="0.15"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</row>
    <row r="91" spans="9:69" x14ac:dyDescent="0.15"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</row>
    <row r="92" spans="9:69" x14ac:dyDescent="0.15"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</row>
    <row r="93" spans="9:69" x14ac:dyDescent="0.15"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</row>
    <row r="94" spans="9:69" x14ac:dyDescent="0.15"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</row>
    <row r="95" spans="9:69" x14ac:dyDescent="0.15"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</row>
    <row r="96" spans="9:69" x14ac:dyDescent="0.15"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</row>
    <row r="97" spans="9:69" x14ac:dyDescent="0.15"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</row>
    <row r="98" spans="9:69" x14ac:dyDescent="0.15"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</row>
    <row r="99" spans="9:69" x14ac:dyDescent="0.15"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</row>
    <row r="100" spans="9:69" x14ac:dyDescent="0.15"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</row>
    <row r="101" spans="9:69" x14ac:dyDescent="0.15"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9:69" x14ac:dyDescent="0.15"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9:69" x14ac:dyDescent="0.15"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9:69" x14ac:dyDescent="0.15"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9:69" x14ac:dyDescent="0.15"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9:69" x14ac:dyDescent="0.15"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9:69" x14ac:dyDescent="0.15"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9:69" x14ac:dyDescent="0.15"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9:69" x14ac:dyDescent="0.15"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9:69" x14ac:dyDescent="0.15"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9:69" x14ac:dyDescent="0.15"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9:69" x14ac:dyDescent="0.15"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9:69" x14ac:dyDescent="0.15"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9:69" x14ac:dyDescent="0.15"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9:69" x14ac:dyDescent="0.15"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9:69" x14ac:dyDescent="0.15"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9:69" x14ac:dyDescent="0.15"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9:69" x14ac:dyDescent="0.15"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9:69" x14ac:dyDescent="0.15"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9:69" x14ac:dyDescent="0.15"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9:69" x14ac:dyDescent="0.15"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9:69" x14ac:dyDescent="0.15"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9:69" x14ac:dyDescent="0.15"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9:69" x14ac:dyDescent="0.15"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9:69" x14ac:dyDescent="0.15"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9:69" x14ac:dyDescent="0.15"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9:69" x14ac:dyDescent="0.15"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9:69" x14ac:dyDescent="0.15"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9:69" x14ac:dyDescent="0.15"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9:69" x14ac:dyDescent="0.15"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9:69" x14ac:dyDescent="0.15"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9:69" x14ac:dyDescent="0.15"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9:69" x14ac:dyDescent="0.15"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9:69" x14ac:dyDescent="0.15"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9:69" x14ac:dyDescent="0.15"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9:69" x14ac:dyDescent="0.15"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9:69" x14ac:dyDescent="0.15"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9:69" x14ac:dyDescent="0.15"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9:69" x14ac:dyDescent="0.15"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9:69" x14ac:dyDescent="0.15"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9:69" x14ac:dyDescent="0.15"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9:69" x14ac:dyDescent="0.15"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9:69" x14ac:dyDescent="0.15"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9:69" x14ac:dyDescent="0.15"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9:69" x14ac:dyDescent="0.15"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9:69" x14ac:dyDescent="0.15"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9:69" x14ac:dyDescent="0.15"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9:69" x14ac:dyDescent="0.15"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9:69" x14ac:dyDescent="0.15"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9:69" x14ac:dyDescent="0.15"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x14ac:dyDescent="0.1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x14ac:dyDescent="0.1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x14ac:dyDescent="0.1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x14ac:dyDescent="0.1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x14ac:dyDescent="0.1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x14ac:dyDescent="0.1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x14ac:dyDescent="0.1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x14ac:dyDescent="0.1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x14ac:dyDescent="0.1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x14ac:dyDescent="0.1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x14ac:dyDescent="0.1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x14ac:dyDescent="0.1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x14ac:dyDescent="0.1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x14ac:dyDescent="0.1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x14ac:dyDescent="0.1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x14ac:dyDescent="0.1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x14ac:dyDescent="0.1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x14ac:dyDescent="0.1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x14ac:dyDescent="0.1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x14ac:dyDescent="0.1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x14ac:dyDescent="0.1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x14ac:dyDescent="0.1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x14ac:dyDescent="0.1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x14ac:dyDescent="0.1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x14ac:dyDescent="0.1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x14ac:dyDescent="0.1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x14ac:dyDescent="0.1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x14ac:dyDescent="0.1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x14ac:dyDescent="0.1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x14ac:dyDescent="0.1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x14ac:dyDescent="0.1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x14ac:dyDescent="0.1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x14ac:dyDescent="0.1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x14ac:dyDescent="0.1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x14ac:dyDescent="0.1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x14ac:dyDescent="0.1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x14ac:dyDescent="0.1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x14ac:dyDescent="0.1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x14ac:dyDescent="0.1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x14ac:dyDescent="0.1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x14ac:dyDescent="0.1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x14ac:dyDescent="0.1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x14ac:dyDescent="0.1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x14ac:dyDescent="0.1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x14ac:dyDescent="0.1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x14ac:dyDescent="0.1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x14ac:dyDescent="0.1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x14ac:dyDescent="0.1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x14ac:dyDescent="0.1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x14ac:dyDescent="0.1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x14ac:dyDescent="0.1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x14ac:dyDescent="0.1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x14ac:dyDescent="0.1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x14ac:dyDescent="0.1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x14ac:dyDescent="0.1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x14ac:dyDescent="0.1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x14ac:dyDescent="0.1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x14ac:dyDescent="0.1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x14ac:dyDescent="0.1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x14ac:dyDescent="0.1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x14ac:dyDescent="0.1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x14ac:dyDescent="0.1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x14ac:dyDescent="0.1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x14ac:dyDescent="0.1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x14ac:dyDescent="0.1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x14ac:dyDescent="0.1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x14ac:dyDescent="0.1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x14ac:dyDescent="0.1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x14ac:dyDescent="0.1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x14ac:dyDescent="0.1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x14ac:dyDescent="0.1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x14ac:dyDescent="0.1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x14ac:dyDescent="0.1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x14ac:dyDescent="0.1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x14ac:dyDescent="0.1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x14ac:dyDescent="0.1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x14ac:dyDescent="0.1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x14ac:dyDescent="0.1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x14ac:dyDescent="0.1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x14ac:dyDescent="0.1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x14ac:dyDescent="0.1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x14ac:dyDescent="0.1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x14ac:dyDescent="0.1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x14ac:dyDescent="0.1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x14ac:dyDescent="0.1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x14ac:dyDescent="0.1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x14ac:dyDescent="0.1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x14ac:dyDescent="0.1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x14ac:dyDescent="0.1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x14ac:dyDescent="0.1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x14ac:dyDescent="0.1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x14ac:dyDescent="0.1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x14ac:dyDescent="0.1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x14ac:dyDescent="0.1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x14ac:dyDescent="0.1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x14ac:dyDescent="0.1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x14ac:dyDescent="0.1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x14ac:dyDescent="0.1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x14ac:dyDescent="0.1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x14ac:dyDescent="0.1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x14ac:dyDescent="0.1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x14ac:dyDescent="0.1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x14ac:dyDescent="0.1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x14ac:dyDescent="0.1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x14ac:dyDescent="0.1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x14ac:dyDescent="0.1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x14ac:dyDescent="0.1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x14ac:dyDescent="0.1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x14ac:dyDescent="0.1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x14ac:dyDescent="0.1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x14ac:dyDescent="0.1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x14ac:dyDescent="0.1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x14ac:dyDescent="0.1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x14ac:dyDescent="0.1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x14ac:dyDescent="0.1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x14ac:dyDescent="0.1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x14ac:dyDescent="0.1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x14ac:dyDescent="0.1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x14ac:dyDescent="0.1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x14ac:dyDescent="0.1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x14ac:dyDescent="0.1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x14ac:dyDescent="0.1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x14ac:dyDescent="0.1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x14ac:dyDescent="0.1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x14ac:dyDescent="0.1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x14ac:dyDescent="0.1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x14ac:dyDescent="0.1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x14ac:dyDescent="0.1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x14ac:dyDescent="0.1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x14ac:dyDescent="0.1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H7">
    <cfRule type="cellIs" dxfId="61" priority="1" stopIfTrue="1" operator="greaterThan">
      <formula>$E$7</formula>
    </cfRule>
    <cfRule type="cellIs" dxfId="60" priority="2" stopIfTrue="1" operator="equal">
      <formula>""</formula>
    </cfRule>
  </conditionalFormatting>
  <conditionalFormatting sqref="E8:H8">
    <cfRule type="cellIs" dxfId="59" priority="3" stopIfTrue="1" operator="greaterThan">
      <formula>$E$8</formula>
    </cfRule>
    <cfRule type="cellIs" dxfId="58" priority="4" stopIfTrue="1" operator="equal">
      <formula>""</formula>
    </cfRule>
  </conditionalFormatting>
  <conditionalFormatting sqref="E9:H9">
    <cfRule type="cellIs" dxfId="57" priority="5" stopIfTrue="1" operator="greaterThan">
      <formula>$E$9</formula>
    </cfRule>
    <cfRule type="cellIs" dxfId="56" priority="6" stopIfTrue="1" operator="equal">
      <formula>""</formula>
    </cfRule>
  </conditionalFormatting>
  <conditionalFormatting sqref="E10:H10">
    <cfRule type="cellIs" dxfId="55" priority="7" stopIfTrue="1" operator="greaterThan">
      <formula>$E$10</formula>
    </cfRule>
    <cfRule type="cellIs" dxfId="54" priority="8" stopIfTrue="1" operator="equal">
      <formula>""</formula>
    </cfRule>
  </conditionalFormatting>
  <conditionalFormatting sqref="E11:H11">
    <cfRule type="cellIs" dxfId="53" priority="9" stopIfTrue="1" operator="greaterThan">
      <formula>$E$11</formula>
    </cfRule>
    <cfRule type="cellIs" dxfId="52" priority="10" stopIfTrue="1" operator="equal">
      <formula>""</formula>
    </cfRule>
  </conditionalFormatting>
  <conditionalFormatting sqref="E12:H12">
    <cfRule type="cellIs" dxfId="51" priority="11" stopIfTrue="1" operator="greaterThan">
      <formula>$E$12</formula>
    </cfRule>
    <cfRule type="cellIs" dxfId="50" priority="12" stopIfTrue="1" operator="equal">
      <formula>""</formula>
    </cfRule>
  </conditionalFormatting>
  <conditionalFormatting sqref="E13:H13">
    <cfRule type="cellIs" dxfId="49" priority="13" stopIfTrue="1" operator="greaterThan">
      <formula>$E$13</formula>
    </cfRule>
    <cfRule type="cellIs" dxfId="48" priority="14" stopIfTrue="1" operator="equal">
      <formula>""</formula>
    </cfRule>
  </conditionalFormatting>
  <conditionalFormatting sqref="E14:H14">
    <cfRule type="cellIs" dxfId="47" priority="15" stopIfTrue="1" operator="greaterThan">
      <formula>$E$14</formula>
    </cfRule>
    <cfRule type="cellIs" dxfId="46" priority="16" stopIfTrue="1" operator="equal">
      <formula>""</formula>
    </cfRule>
  </conditionalFormatting>
  <conditionalFormatting sqref="E15:H15">
    <cfRule type="cellIs" dxfId="45" priority="17" stopIfTrue="1" operator="greaterThan">
      <formula>$E$15</formula>
    </cfRule>
    <cfRule type="cellIs" dxfId="44" priority="18" stopIfTrue="1" operator="equal">
      <formula>""</formula>
    </cfRule>
  </conditionalFormatting>
  <conditionalFormatting sqref="E16:H16">
    <cfRule type="cellIs" dxfId="43" priority="19" stopIfTrue="1" operator="greaterThan">
      <formula>$E$16</formula>
    </cfRule>
    <cfRule type="cellIs" dxfId="42" priority="20" stopIfTrue="1" operator="equal">
      <formula>""</formula>
    </cfRule>
  </conditionalFormatting>
  <conditionalFormatting sqref="E17:H17">
    <cfRule type="cellIs" dxfId="41" priority="21" stopIfTrue="1" operator="greaterThan">
      <formula>$E$17</formula>
    </cfRule>
    <cfRule type="cellIs" dxfId="40" priority="22" stopIfTrue="1" operator="equal">
      <formula>""</formula>
    </cfRule>
  </conditionalFormatting>
  <conditionalFormatting sqref="E18:H18">
    <cfRule type="cellIs" dxfId="39" priority="23" stopIfTrue="1" operator="lessThan">
      <formula>$E$18</formula>
    </cfRule>
    <cfRule type="cellIs" dxfId="38" priority="24" stopIfTrue="1" operator="greaterThan">
      <formula>0</formula>
    </cfRule>
  </conditionalFormatting>
  <conditionalFormatting sqref="E19:H19">
    <cfRule type="cellIs" dxfId="37" priority="25" stopIfTrue="1" operator="lessThan">
      <formula>$E$19</formula>
    </cfRule>
    <cfRule type="cellIs" dxfId="36" priority="26" stopIfTrue="1" operator="greaterThan">
      <formula>0</formula>
    </cfRule>
  </conditionalFormatting>
  <conditionalFormatting sqref="C22:H22">
    <cfRule type="cellIs" dxfId="35" priority="27" stopIfTrue="1" operator="equal">
      <formula>$D$24</formula>
    </cfRule>
    <cfRule type="cellIs" dxfId="34" priority="28" stopIfTrue="1" operator="equal">
      <formula>$D$25</formula>
    </cfRule>
    <cfRule type="cellIs" dxfId="33" priority="29" stopIfTrue="1" operator="equal">
      <formula>$D$26</formula>
    </cfRule>
    <cfRule type="cellIs" dxfId="32" priority="30" stopIfTrue="1" operator="equal">
      <formula>$D$27</formula>
    </cfRule>
    <cfRule type="cellIs" dxfId="31" priority="31" stopIfTrue="1" operator="equal">
      <formula>$D$28</formula>
    </cfRule>
  </conditionalFormatting>
  <pageMargins left="0.25" right="0.25" top="0.5" bottom="0.5" header="0.5" footer="0.5"/>
  <pageSetup scale="90" orientation="landscape" horizontalDpi="4294967293" r:id="rId1"/>
  <headerFooter alignWithMargins="0">
    <oddFooter>Page &amp;P of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Q280"/>
  <sheetViews>
    <sheetView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G2" sqref="G2"/>
    </sheetView>
  </sheetViews>
  <sheetFormatPr baseColWidth="10" defaultColWidth="8.83203125" defaultRowHeight="13" x14ac:dyDescent="0.15"/>
  <cols>
    <col min="1" max="1" width="10" hidden="1" customWidth="1"/>
    <col min="2" max="2" width="9.33203125" hidden="1" customWidth="1"/>
    <col min="3" max="3" width="12.1640625" customWidth="1"/>
    <col min="4" max="4" width="36.33203125" customWidth="1"/>
    <col min="5" max="6" width="10.33203125" customWidth="1"/>
    <col min="7" max="31" width="11.1640625" customWidth="1"/>
  </cols>
  <sheetData>
    <row r="1" spans="1:69" x14ac:dyDescent="0.15">
      <c r="F1" s="19" t="s">
        <v>40</v>
      </c>
    </row>
    <row r="2" spans="1:69" ht="18" x14ac:dyDescent="0.2">
      <c r="D2" s="4" t="s">
        <v>1</v>
      </c>
      <c r="G2" s="19"/>
    </row>
    <row r="4" spans="1:69" ht="15" customHeight="1" x14ac:dyDescent="0.15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5</v>
      </c>
      <c r="N4" s="2" t="s">
        <v>11</v>
      </c>
      <c r="O4" s="8">
        <v>20130210</v>
      </c>
    </row>
    <row r="5" spans="1:69" x14ac:dyDescent="0.15">
      <c r="C5" s="2" t="s">
        <v>5</v>
      </c>
      <c r="D5" s="1" t="s">
        <v>13</v>
      </c>
      <c r="F5" s="1" t="s">
        <v>3</v>
      </c>
      <c r="J5" t="s">
        <v>38</v>
      </c>
    </row>
    <row r="6" spans="1:69" x14ac:dyDescent="0.1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22">
        <v>9098</v>
      </c>
      <c r="G6" s="22">
        <v>9100</v>
      </c>
      <c r="H6" s="22">
        <v>9309</v>
      </c>
      <c r="I6" s="1"/>
    </row>
    <row r="7" spans="1:69" ht="30" x14ac:dyDescent="0.3">
      <c r="A7" s="10">
        <v>11538</v>
      </c>
      <c r="B7" s="10">
        <v>265217</v>
      </c>
      <c r="C7" s="9" t="s">
        <v>14</v>
      </c>
      <c r="D7" s="3" t="s">
        <v>15</v>
      </c>
      <c r="E7" s="3">
        <v>100</v>
      </c>
      <c r="F7" s="23"/>
      <c r="G7" s="23"/>
      <c r="H7" s="23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</row>
    <row r="8" spans="1:69" ht="30" x14ac:dyDescent="0.3">
      <c r="A8" s="10">
        <v>11538</v>
      </c>
      <c r="B8" s="10">
        <v>265218</v>
      </c>
      <c r="C8" s="3" t="s">
        <v>14</v>
      </c>
      <c r="D8" s="3" t="s">
        <v>16</v>
      </c>
      <c r="E8" s="3">
        <v>100</v>
      </c>
      <c r="F8" s="23"/>
      <c r="G8" s="23"/>
      <c r="H8" s="23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</row>
    <row r="9" spans="1:69" ht="30" x14ac:dyDescent="0.3">
      <c r="A9" s="10">
        <v>11538</v>
      </c>
      <c r="B9" s="10">
        <v>265219</v>
      </c>
      <c r="C9" s="3" t="s">
        <v>14</v>
      </c>
      <c r="D9" s="3" t="s">
        <v>17</v>
      </c>
      <c r="E9" s="3">
        <v>100</v>
      </c>
      <c r="F9" s="23"/>
      <c r="G9" s="23"/>
      <c r="H9" s="23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</row>
    <row r="10" spans="1:69" ht="30" x14ac:dyDescent="0.3">
      <c r="A10" s="10">
        <v>11538</v>
      </c>
      <c r="B10" s="10">
        <v>265220</v>
      </c>
      <c r="C10" s="3" t="s">
        <v>14</v>
      </c>
      <c r="D10" s="3" t="s">
        <v>18</v>
      </c>
      <c r="E10" s="3">
        <v>100</v>
      </c>
      <c r="F10" s="23"/>
      <c r="G10" s="23"/>
      <c r="H10" s="23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</row>
    <row r="11" spans="1:69" ht="30" x14ac:dyDescent="0.3">
      <c r="A11" s="10">
        <v>11538</v>
      </c>
      <c r="B11" s="10">
        <v>265221</v>
      </c>
      <c r="C11" s="3" t="s">
        <v>14</v>
      </c>
      <c r="D11" s="3" t="s">
        <v>19</v>
      </c>
      <c r="E11" s="3">
        <v>100</v>
      </c>
      <c r="F11" s="23"/>
      <c r="G11" s="23"/>
      <c r="H11" s="23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</row>
    <row r="12" spans="1:69" ht="30" x14ac:dyDescent="0.3">
      <c r="A12" s="10">
        <v>11538</v>
      </c>
      <c r="B12" s="10">
        <v>265222</v>
      </c>
      <c r="C12" s="3" t="s">
        <v>14</v>
      </c>
      <c r="D12" s="3" t="s">
        <v>20</v>
      </c>
      <c r="E12" s="3">
        <v>100</v>
      </c>
      <c r="F12" s="23"/>
      <c r="G12" s="23"/>
      <c r="H12" s="23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</row>
    <row r="13" spans="1:69" ht="30" x14ac:dyDescent="0.3">
      <c r="A13" s="10">
        <v>11538</v>
      </c>
      <c r="B13" s="10">
        <v>265223</v>
      </c>
      <c r="C13" s="3" t="s">
        <v>14</v>
      </c>
      <c r="D13" s="3" t="s">
        <v>21</v>
      </c>
      <c r="E13" s="3">
        <v>100</v>
      </c>
      <c r="F13" s="23"/>
      <c r="G13" s="23"/>
      <c r="H13" s="23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</row>
    <row r="14" spans="1:69" ht="30" x14ac:dyDescent="0.3">
      <c r="A14" s="10">
        <v>11538</v>
      </c>
      <c r="B14" s="10">
        <v>265224</v>
      </c>
      <c r="C14" s="3" t="s">
        <v>14</v>
      </c>
      <c r="D14" s="3" t="s">
        <v>22</v>
      </c>
      <c r="E14" s="3">
        <v>100</v>
      </c>
      <c r="F14" s="23"/>
      <c r="G14" s="23"/>
      <c r="H14" s="23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</row>
    <row r="15" spans="1:69" ht="30" x14ac:dyDescent="0.3">
      <c r="A15" s="10">
        <v>11538</v>
      </c>
      <c r="B15" s="10">
        <v>100291</v>
      </c>
      <c r="C15" s="3" t="s">
        <v>14</v>
      </c>
      <c r="D15" s="3" t="s">
        <v>23</v>
      </c>
      <c r="E15" s="3">
        <v>100</v>
      </c>
      <c r="F15" s="23"/>
      <c r="G15" s="23"/>
      <c r="H15" s="23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</row>
    <row r="16" spans="1:69" ht="30" x14ac:dyDescent="0.3">
      <c r="A16" s="10">
        <v>11538</v>
      </c>
      <c r="B16" s="10">
        <v>100292</v>
      </c>
      <c r="C16" s="3" t="s">
        <v>14</v>
      </c>
      <c r="D16" s="3" t="s">
        <v>24</v>
      </c>
      <c r="E16" s="3">
        <v>50</v>
      </c>
      <c r="F16" s="23"/>
      <c r="G16" s="23"/>
      <c r="H16" s="23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</row>
    <row r="17" spans="1:69" ht="30" x14ac:dyDescent="0.3">
      <c r="A17" s="10">
        <v>11538</v>
      </c>
      <c r="B17" s="10">
        <v>100293</v>
      </c>
      <c r="C17" s="3" t="s">
        <v>14</v>
      </c>
      <c r="D17" s="3" t="s">
        <v>25</v>
      </c>
      <c r="E17" s="3">
        <v>50</v>
      </c>
      <c r="F17" s="23"/>
      <c r="G17" s="23"/>
      <c r="H17" s="23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</row>
    <row r="18" spans="1:69" ht="30" x14ac:dyDescent="0.3">
      <c r="A18" s="10">
        <v>11538</v>
      </c>
      <c r="B18" s="10">
        <v>265225</v>
      </c>
      <c r="C18" s="11" t="s">
        <v>26</v>
      </c>
      <c r="D18" s="11" t="s">
        <v>27</v>
      </c>
      <c r="E18" s="11">
        <v>-50</v>
      </c>
      <c r="F18" s="23"/>
      <c r="G18" s="23"/>
      <c r="H18" s="23"/>
      <c r="I18" s="12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</row>
    <row r="19" spans="1:69" ht="30" x14ac:dyDescent="0.3">
      <c r="A19" s="10">
        <v>11538</v>
      </c>
      <c r="B19" s="10">
        <v>265226</v>
      </c>
      <c r="C19" s="11" t="s">
        <v>26</v>
      </c>
      <c r="D19" s="11" t="s">
        <v>28</v>
      </c>
      <c r="E19" s="11">
        <v>-10</v>
      </c>
      <c r="F19" s="23"/>
      <c r="G19" s="23"/>
      <c r="H19" s="23"/>
      <c r="I19" s="12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</row>
    <row r="20" spans="1:69" x14ac:dyDescent="0.15"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</row>
    <row r="21" spans="1:69" x14ac:dyDescent="0.15">
      <c r="C21" t="s">
        <v>29</v>
      </c>
      <c r="E21">
        <f>SUMIF($E$6:$E$19, "&gt;0")</f>
        <v>1000</v>
      </c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</row>
    <row r="22" spans="1:69" x14ac:dyDescent="0.15">
      <c r="C22" t="s">
        <v>30</v>
      </c>
      <c r="F22" s="13">
        <f>SUM($F$7:$F$19)</f>
        <v>0</v>
      </c>
      <c r="G22" s="13">
        <f>SUM($G$7:$G$19)</f>
        <v>0</v>
      </c>
      <c r="H22" s="13">
        <f>SUM($H$7:$H$19)</f>
        <v>0</v>
      </c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</row>
    <row r="23" spans="1:69" x14ac:dyDescent="0.15">
      <c r="D23" t="s">
        <v>32</v>
      </c>
      <c r="E23" t="s">
        <v>33</v>
      </c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</row>
    <row r="24" spans="1:69" x14ac:dyDescent="0.15">
      <c r="C24" t="s">
        <v>31</v>
      </c>
      <c r="D24" s="14">
        <f>LARGE($F$22:$H$22,1)</f>
        <v>0</v>
      </c>
      <c r="E24">
        <f>INDEX($F$6:$H$6,MATCH($D$24,$F$22:$H$22,0))</f>
        <v>9098</v>
      </c>
      <c r="F24" s="6"/>
      <c r="G24" s="6"/>
      <c r="H24" s="6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</row>
    <row r="25" spans="1:69" x14ac:dyDescent="0.15">
      <c r="C25" t="s">
        <v>34</v>
      </c>
      <c r="D25" s="15">
        <f>LARGE($F$22:$H$22,2)</f>
        <v>0</v>
      </c>
      <c r="E25">
        <f>INDEX($F$6:$H$6,MATCH($D$25,$F$22:$H$22,0))</f>
        <v>9098</v>
      </c>
      <c r="F25" s="6"/>
      <c r="G25" s="6"/>
      <c r="H25" s="6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</row>
    <row r="26" spans="1:69" x14ac:dyDescent="0.15">
      <c r="C26" s="1" t="s">
        <v>35</v>
      </c>
      <c r="D26" s="16">
        <f>LARGE($F$22:$H$22,3)</f>
        <v>0</v>
      </c>
      <c r="E26">
        <f>INDEX($F$6:$H$6,MATCH($D$26,$F$22:$H$22,0))</f>
        <v>9098</v>
      </c>
      <c r="F26" s="6"/>
      <c r="G26" s="6"/>
      <c r="H26" s="6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</row>
    <row r="27" spans="1:69" x14ac:dyDescent="0.15">
      <c r="C27" t="s">
        <v>36</v>
      </c>
      <c r="D27" s="17" t="e">
        <f>LARGE($F$22:$H$22,4)</f>
        <v>#NUM!</v>
      </c>
      <c r="E27" t="e">
        <f>INDEX($F$6:$H$6,MATCH($D$27,$F$22:$H$22,0))</f>
        <v>#NUM!</v>
      </c>
      <c r="F27" s="6"/>
      <c r="G27" s="6"/>
      <c r="H27" s="6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</row>
    <row r="28" spans="1:69" x14ac:dyDescent="0.15">
      <c r="C28" t="s">
        <v>37</v>
      </c>
      <c r="D28" s="18" t="e">
        <f>LARGE($F$22:$H$22,5)</f>
        <v>#NUM!</v>
      </c>
      <c r="E28" t="e">
        <f>INDEX($F$6:$H$6,MATCH($D$28,$F$22:$H$22,0))</f>
        <v>#NUM!</v>
      </c>
      <c r="F28" s="6"/>
      <c r="G28" s="6"/>
      <c r="H28" s="6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</row>
    <row r="29" spans="1:69" x14ac:dyDescent="0.15">
      <c r="F29" s="6"/>
      <c r="G29" s="6"/>
      <c r="H29" s="6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</row>
    <row r="30" spans="1:69" x14ac:dyDescent="0.15">
      <c r="F30" s="6"/>
      <c r="G30" s="6"/>
      <c r="H30" s="6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</row>
    <row r="31" spans="1:69" x14ac:dyDescent="0.15">
      <c r="F31" s="6"/>
      <c r="G31" s="6"/>
      <c r="H31" s="6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</row>
    <row r="32" spans="1:69" x14ac:dyDescent="0.15">
      <c r="F32" s="6"/>
      <c r="G32" s="6"/>
      <c r="H32" s="6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</row>
    <row r="33" spans="6:69" x14ac:dyDescent="0.15">
      <c r="F33" s="6"/>
      <c r="G33" s="6"/>
      <c r="H33" s="6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</row>
    <row r="34" spans="6:69" x14ac:dyDescent="0.15">
      <c r="F34" s="6"/>
      <c r="G34" s="6"/>
      <c r="H34" s="6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</row>
    <row r="35" spans="6:69" x14ac:dyDescent="0.15">
      <c r="F35" s="6"/>
      <c r="G35" s="6"/>
      <c r="H35" s="6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</row>
    <row r="36" spans="6:69" x14ac:dyDescent="0.15">
      <c r="F36" s="6"/>
      <c r="G36" s="6"/>
      <c r="H36" s="6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</row>
    <row r="37" spans="6:69" x14ac:dyDescent="0.15">
      <c r="F37" s="6"/>
      <c r="G37" s="6"/>
      <c r="H37" s="6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</row>
    <row r="38" spans="6:69" x14ac:dyDescent="0.15">
      <c r="F38" s="6"/>
      <c r="G38" s="6"/>
      <c r="H38" s="6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</row>
    <row r="39" spans="6:69" x14ac:dyDescent="0.15">
      <c r="F39" s="6"/>
      <c r="G39" s="6"/>
      <c r="H39" s="6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</row>
    <row r="40" spans="6:69" x14ac:dyDescent="0.15">
      <c r="F40" s="7"/>
      <c r="G40" s="7"/>
      <c r="H40" s="7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</row>
    <row r="41" spans="6:69" x14ac:dyDescent="0.15">
      <c r="F41" s="7"/>
      <c r="G41" s="7"/>
      <c r="H41" s="7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</row>
    <row r="42" spans="6:69" x14ac:dyDescent="0.15">
      <c r="F42" s="7"/>
      <c r="G42" s="7"/>
      <c r="H42" s="7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</row>
    <row r="43" spans="6:69" x14ac:dyDescent="0.15">
      <c r="F43" s="7"/>
      <c r="G43" s="7"/>
      <c r="H43" s="7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</row>
    <row r="44" spans="6:69" x14ac:dyDescent="0.15">
      <c r="F44" s="7"/>
      <c r="G44" s="7"/>
      <c r="H44" s="7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</row>
    <row r="45" spans="6:69" x14ac:dyDescent="0.15">
      <c r="F45" s="7"/>
      <c r="G45" s="7"/>
      <c r="H45" s="7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</row>
    <row r="46" spans="6:69" x14ac:dyDescent="0.15">
      <c r="F46" s="7"/>
      <c r="G46" s="7"/>
      <c r="H46" s="7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</row>
    <row r="47" spans="6:69" x14ac:dyDescent="0.15">
      <c r="F47" s="7"/>
      <c r="G47" s="7"/>
      <c r="H47" s="7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</row>
    <row r="48" spans="6:69" x14ac:dyDescent="0.15">
      <c r="F48" s="7"/>
      <c r="G48" s="7"/>
      <c r="H48" s="7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</row>
    <row r="49" spans="9:69" x14ac:dyDescent="0.15"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</row>
    <row r="50" spans="9:69" x14ac:dyDescent="0.15"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</row>
    <row r="51" spans="9:69" x14ac:dyDescent="0.15"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</row>
    <row r="52" spans="9:69" x14ac:dyDescent="0.15"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</row>
    <row r="53" spans="9:69" x14ac:dyDescent="0.15"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</row>
    <row r="54" spans="9:69" x14ac:dyDescent="0.15"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</row>
    <row r="55" spans="9:69" x14ac:dyDescent="0.15"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</row>
    <row r="56" spans="9:69" x14ac:dyDescent="0.15"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</row>
    <row r="57" spans="9:69" x14ac:dyDescent="0.15"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</row>
    <row r="58" spans="9:69" x14ac:dyDescent="0.15"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</row>
    <row r="59" spans="9:69" x14ac:dyDescent="0.15"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</row>
    <row r="60" spans="9:69" x14ac:dyDescent="0.15"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</row>
    <row r="61" spans="9:69" x14ac:dyDescent="0.15"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</row>
    <row r="62" spans="9:69" x14ac:dyDescent="0.15"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</row>
    <row r="63" spans="9:69" x14ac:dyDescent="0.15"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</row>
    <row r="64" spans="9:69" x14ac:dyDescent="0.15"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</row>
    <row r="65" spans="9:69" x14ac:dyDescent="0.15"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</row>
    <row r="66" spans="9:69" x14ac:dyDescent="0.15"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</row>
    <row r="67" spans="9:69" x14ac:dyDescent="0.15"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</row>
    <row r="68" spans="9:69" x14ac:dyDescent="0.15"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</row>
    <row r="69" spans="9:69" x14ac:dyDescent="0.15"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</row>
    <row r="70" spans="9:69" x14ac:dyDescent="0.15"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</row>
    <row r="71" spans="9:69" x14ac:dyDescent="0.15"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</row>
    <row r="72" spans="9:69" x14ac:dyDescent="0.15"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</row>
    <row r="73" spans="9:69" x14ac:dyDescent="0.15"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</row>
    <row r="74" spans="9:69" x14ac:dyDescent="0.15"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</row>
    <row r="75" spans="9:69" x14ac:dyDescent="0.15"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</row>
    <row r="76" spans="9:69" x14ac:dyDescent="0.15"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</row>
    <row r="77" spans="9:69" x14ac:dyDescent="0.15"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</row>
    <row r="78" spans="9:69" x14ac:dyDescent="0.15"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</row>
    <row r="79" spans="9:69" x14ac:dyDescent="0.15"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</row>
    <row r="80" spans="9:69" x14ac:dyDescent="0.15"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</row>
    <row r="81" spans="9:69" x14ac:dyDescent="0.15"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</row>
    <row r="82" spans="9:69" x14ac:dyDescent="0.15"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</row>
    <row r="83" spans="9:69" x14ac:dyDescent="0.15"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</row>
    <row r="84" spans="9:69" x14ac:dyDescent="0.15"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</row>
    <row r="85" spans="9:69" x14ac:dyDescent="0.15"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</row>
    <row r="86" spans="9:69" x14ac:dyDescent="0.15"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</row>
    <row r="87" spans="9:69" x14ac:dyDescent="0.15"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</row>
    <row r="88" spans="9:69" x14ac:dyDescent="0.15"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</row>
    <row r="89" spans="9:69" x14ac:dyDescent="0.15"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</row>
    <row r="90" spans="9:69" x14ac:dyDescent="0.15"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</row>
    <row r="91" spans="9:69" x14ac:dyDescent="0.15"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</row>
    <row r="92" spans="9:69" x14ac:dyDescent="0.15"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</row>
    <row r="93" spans="9:69" x14ac:dyDescent="0.15"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</row>
    <row r="94" spans="9:69" x14ac:dyDescent="0.15"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</row>
    <row r="95" spans="9:69" x14ac:dyDescent="0.15"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</row>
    <row r="96" spans="9:69" x14ac:dyDescent="0.15"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</row>
    <row r="97" spans="9:69" x14ac:dyDescent="0.15"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</row>
    <row r="98" spans="9:69" x14ac:dyDescent="0.15"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</row>
    <row r="99" spans="9:69" x14ac:dyDescent="0.15"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</row>
    <row r="100" spans="9:69" x14ac:dyDescent="0.15"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</row>
    <row r="101" spans="9:69" x14ac:dyDescent="0.15"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9:69" x14ac:dyDescent="0.15"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9:69" x14ac:dyDescent="0.15"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9:69" x14ac:dyDescent="0.15"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9:69" x14ac:dyDescent="0.15"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9:69" x14ac:dyDescent="0.15"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9:69" x14ac:dyDescent="0.15"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9:69" x14ac:dyDescent="0.15"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9:69" x14ac:dyDescent="0.15"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9:69" x14ac:dyDescent="0.15"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9:69" x14ac:dyDescent="0.15"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9:69" x14ac:dyDescent="0.15"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9:69" x14ac:dyDescent="0.15"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9:69" x14ac:dyDescent="0.15"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9:69" x14ac:dyDescent="0.15"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9:69" x14ac:dyDescent="0.15"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9:69" x14ac:dyDescent="0.15"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9:69" x14ac:dyDescent="0.15"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9:69" x14ac:dyDescent="0.15"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9:69" x14ac:dyDescent="0.15"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9:69" x14ac:dyDescent="0.15"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9:69" x14ac:dyDescent="0.15"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9:69" x14ac:dyDescent="0.15"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9:69" x14ac:dyDescent="0.15"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9:69" x14ac:dyDescent="0.15"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9:69" x14ac:dyDescent="0.15"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9:69" x14ac:dyDescent="0.15"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9:69" x14ac:dyDescent="0.15"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9:69" x14ac:dyDescent="0.15"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9:69" x14ac:dyDescent="0.15"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9:69" x14ac:dyDescent="0.15"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9:69" x14ac:dyDescent="0.15"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9:69" x14ac:dyDescent="0.15"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9:69" x14ac:dyDescent="0.15"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9:69" x14ac:dyDescent="0.15"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9:69" x14ac:dyDescent="0.15"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9:69" x14ac:dyDescent="0.15"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9:69" x14ac:dyDescent="0.15"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9:69" x14ac:dyDescent="0.15"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9:69" x14ac:dyDescent="0.15"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9:69" x14ac:dyDescent="0.15"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9:69" x14ac:dyDescent="0.15"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9:69" x14ac:dyDescent="0.15"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9:69" x14ac:dyDescent="0.15"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9:69" x14ac:dyDescent="0.15"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9:69" x14ac:dyDescent="0.15"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9:69" x14ac:dyDescent="0.15"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9:69" x14ac:dyDescent="0.15"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9:69" x14ac:dyDescent="0.15"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9:69" x14ac:dyDescent="0.15"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x14ac:dyDescent="0.1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x14ac:dyDescent="0.1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x14ac:dyDescent="0.1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x14ac:dyDescent="0.1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x14ac:dyDescent="0.1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x14ac:dyDescent="0.1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x14ac:dyDescent="0.1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x14ac:dyDescent="0.1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x14ac:dyDescent="0.1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x14ac:dyDescent="0.1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x14ac:dyDescent="0.1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x14ac:dyDescent="0.1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x14ac:dyDescent="0.1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x14ac:dyDescent="0.1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x14ac:dyDescent="0.1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x14ac:dyDescent="0.1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x14ac:dyDescent="0.1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x14ac:dyDescent="0.1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x14ac:dyDescent="0.1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x14ac:dyDescent="0.1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x14ac:dyDescent="0.1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x14ac:dyDescent="0.1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x14ac:dyDescent="0.1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x14ac:dyDescent="0.1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x14ac:dyDescent="0.1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x14ac:dyDescent="0.1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x14ac:dyDescent="0.1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x14ac:dyDescent="0.1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x14ac:dyDescent="0.1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x14ac:dyDescent="0.1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x14ac:dyDescent="0.1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x14ac:dyDescent="0.1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x14ac:dyDescent="0.1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x14ac:dyDescent="0.1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x14ac:dyDescent="0.1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x14ac:dyDescent="0.1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x14ac:dyDescent="0.1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x14ac:dyDescent="0.1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x14ac:dyDescent="0.1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x14ac:dyDescent="0.1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x14ac:dyDescent="0.1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x14ac:dyDescent="0.1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x14ac:dyDescent="0.1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x14ac:dyDescent="0.1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x14ac:dyDescent="0.1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x14ac:dyDescent="0.1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x14ac:dyDescent="0.1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x14ac:dyDescent="0.1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x14ac:dyDescent="0.1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x14ac:dyDescent="0.1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x14ac:dyDescent="0.1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x14ac:dyDescent="0.1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x14ac:dyDescent="0.1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x14ac:dyDescent="0.1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x14ac:dyDescent="0.1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x14ac:dyDescent="0.1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x14ac:dyDescent="0.1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x14ac:dyDescent="0.1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x14ac:dyDescent="0.1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x14ac:dyDescent="0.1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x14ac:dyDescent="0.1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x14ac:dyDescent="0.1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x14ac:dyDescent="0.1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x14ac:dyDescent="0.1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x14ac:dyDescent="0.1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x14ac:dyDescent="0.1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x14ac:dyDescent="0.1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x14ac:dyDescent="0.1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x14ac:dyDescent="0.1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x14ac:dyDescent="0.1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x14ac:dyDescent="0.1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x14ac:dyDescent="0.1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x14ac:dyDescent="0.1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x14ac:dyDescent="0.1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x14ac:dyDescent="0.1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x14ac:dyDescent="0.1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x14ac:dyDescent="0.1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x14ac:dyDescent="0.1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x14ac:dyDescent="0.1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x14ac:dyDescent="0.1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x14ac:dyDescent="0.1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x14ac:dyDescent="0.1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x14ac:dyDescent="0.1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x14ac:dyDescent="0.1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x14ac:dyDescent="0.1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x14ac:dyDescent="0.1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x14ac:dyDescent="0.1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x14ac:dyDescent="0.1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x14ac:dyDescent="0.1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x14ac:dyDescent="0.1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x14ac:dyDescent="0.1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x14ac:dyDescent="0.1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x14ac:dyDescent="0.1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x14ac:dyDescent="0.1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x14ac:dyDescent="0.1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x14ac:dyDescent="0.1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x14ac:dyDescent="0.1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x14ac:dyDescent="0.1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x14ac:dyDescent="0.1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x14ac:dyDescent="0.1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x14ac:dyDescent="0.1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x14ac:dyDescent="0.1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x14ac:dyDescent="0.1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x14ac:dyDescent="0.1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x14ac:dyDescent="0.1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x14ac:dyDescent="0.1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x14ac:dyDescent="0.1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x14ac:dyDescent="0.1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x14ac:dyDescent="0.1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x14ac:dyDescent="0.1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x14ac:dyDescent="0.1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x14ac:dyDescent="0.1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x14ac:dyDescent="0.1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x14ac:dyDescent="0.1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x14ac:dyDescent="0.1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x14ac:dyDescent="0.1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x14ac:dyDescent="0.1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x14ac:dyDescent="0.1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x14ac:dyDescent="0.1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x14ac:dyDescent="0.1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x14ac:dyDescent="0.1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x14ac:dyDescent="0.1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x14ac:dyDescent="0.1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x14ac:dyDescent="0.1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x14ac:dyDescent="0.1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x14ac:dyDescent="0.1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x14ac:dyDescent="0.1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x14ac:dyDescent="0.1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x14ac:dyDescent="0.1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x14ac:dyDescent="0.1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conditionalFormatting sqref="E7">
    <cfRule type="cellIs" dxfId="30" priority="1" stopIfTrue="1" operator="greaterThan">
      <formula>$E$7</formula>
    </cfRule>
    <cfRule type="cellIs" dxfId="29" priority="2" stopIfTrue="1" operator="equal">
      <formula>""</formula>
    </cfRule>
  </conditionalFormatting>
  <conditionalFormatting sqref="E8">
    <cfRule type="cellIs" dxfId="28" priority="3" stopIfTrue="1" operator="greaterThan">
      <formula>$E$8</formula>
    </cfRule>
    <cfRule type="cellIs" dxfId="27" priority="4" stopIfTrue="1" operator="equal">
      <formula>""</formula>
    </cfRule>
  </conditionalFormatting>
  <conditionalFormatting sqref="E9">
    <cfRule type="cellIs" dxfId="26" priority="5" stopIfTrue="1" operator="greaterThan">
      <formula>$E$9</formula>
    </cfRule>
    <cfRule type="cellIs" dxfId="25" priority="6" stopIfTrue="1" operator="equal">
      <formula>""</formula>
    </cfRule>
  </conditionalFormatting>
  <conditionalFormatting sqref="E10">
    <cfRule type="cellIs" dxfId="24" priority="7" stopIfTrue="1" operator="greaterThan">
      <formula>$E$10</formula>
    </cfRule>
    <cfRule type="cellIs" dxfId="23" priority="8" stopIfTrue="1" operator="equal">
      <formula>""</formula>
    </cfRule>
  </conditionalFormatting>
  <conditionalFormatting sqref="E11">
    <cfRule type="cellIs" dxfId="22" priority="9" stopIfTrue="1" operator="greaterThan">
      <formula>$E$11</formula>
    </cfRule>
    <cfRule type="cellIs" dxfId="21" priority="10" stopIfTrue="1" operator="equal">
      <formula>""</formula>
    </cfRule>
  </conditionalFormatting>
  <conditionalFormatting sqref="E12">
    <cfRule type="cellIs" dxfId="20" priority="11" stopIfTrue="1" operator="greaterThan">
      <formula>$E$12</formula>
    </cfRule>
    <cfRule type="cellIs" dxfId="19" priority="12" stopIfTrue="1" operator="equal">
      <formula>""</formula>
    </cfRule>
  </conditionalFormatting>
  <conditionalFormatting sqref="E13">
    <cfRule type="cellIs" dxfId="18" priority="13" stopIfTrue="1" operator="greaterThan">
      <formula>$E$13</formula>
    </cfRule>
    <cfRule type="cellIs" dxfId="17" priority="14" stopIfTrue="1" operator="equal">
      <formula>""</formula>
    </cfRule>
  </conditionalFormatting>
  <conditionalFormatting sqref="E14">
    <cfRule type="cellIs" dxfId="16" priority="15" stopIfTrue="1" operator="greaterThan">
      <formula>$E$14</formula>
    </cfRule>
    <cfRule type="cellIs" dxfId="15" priority="16" stopIfTrue="1" operator="equal">
      <formula>""</formula>
    </cfRule>
  </conditionalFormatting>
  <conditionalFormatting sqref="E15">
    <cfRule type="cellIs" dxfId="14" priority="17" stopIfTrue="1" operator="greaterThan">
      <formula>$E$15</formula>
    </cfRule>
    <cfRule type="cellIs" dxfId="13" priority="18" stopIfTrue="1" operator="equal">
      <formula>""</formula>
    </cfRule>
  </conditionalFormatting>
  <conditionalFormatting sqref="E16">
    <cfRule type="cellIs" dxfId="12" priority="19" stopIfTrue="1" operator="greaterThan">
      <formula>$E$16</formula>
    </cfRule>
    <cfRule type="cellIs" dxfId="11" priority="20" stopIfTrue="1" operator="equal">
      <formula>""</formula>
    </cfRule>
  </conditionalFormatting>
  <conditionalFormatting sqref="E17">
    <cfRule type="cellIs" dxfId="10" priority="21" stopIfTrue="1" operator="greaterThan">
      <formula>$E$17</formula>
    </cfRule>
    <cfRule type="cellIs" dxfId="9" priority="22" stopIfTrue="1" operator="equal">
      <formula>""</formula>
    </cfRule>
  </conditionalFormatting>
  <conditionalFormatting sqref="E18">
    <cfRule type="cellIs" dxfId="8" priority="23" stopIfTrue="1" operator="lessThan">
      <formula>$E$18</formula>
    </cfRule>
    <cfRule type="cellIs" dxfId="7" priority="24" stopIfTrue="1" operator="greaterThan">
      <formula>0</formula>
    </cfRule>
  </conditionalFormatting>
  <conditionalFormatting sqref="E19">
    <cfRule type="cellIs" dxfId="6" priority="25" stopIfTrue="1" operator="lessThan">
      <formula>$E$19</formula>
    </cfRule>
    <cfRule type="cellIs" dxfId="5" priority="26" stopIfTrue="1" operator="greaterThan">
      <formula>0</formula>
    </cfRule>
  </conditionalFormatting>
  <conditionalFormatting sqref="C22:H22">
    <cfRule type="cellIs" dxfId="4" priority="27" stopIfTrue="1" operator="equal">
      <formula>$D$24</formula>
    </cfRule>
    <cfRule type="cellIs" dxfId="3" priority="28" stopIfTrue="1" operator="equal">
      <formula>$D$25</formula>
    </cfRule>
    <cfRule type="cellIs" dxfId="2" priority="29" stopIfTrue="1" operator="equal">
      <formula>$D$26</formula>
    </cfRule>
    <cfRule type="cellIs" dxfId="1" priority="30" stopIfTrue="1" operator="equal">
      <formula>$D$27</formula>
    </cfRule>
    <cfRule type="cellIs" dxfId="0" priority="31" stopIfTrue="1" operator="equal">
      <formula>$D$28</formula>
    </cfRule>
  </conditionalFormatting>
  <pageMargins left="0.25" right="0.25" top="0.5" bottom="0.5" header="0.5" footer="0.5"/>
  <pageSetup scale="90" orientation="landscape" horizontalDpi="4294967293" r:id="rId1"/>
  <headerFooter alignWithMargins="0">
    <oddFooter>&amp;CPage 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Totals</vt:lpstr>
      <vt:lpstr>Judge1</vt:lpstr>
      <vt:lpstr>Judge2</vt:lpstr>
      <vt:lpstr>Judge3</vt:lpstr>
      <vt:lpstr>Judge4</vt:lpstr>
      <vt:lpstr>Judge5</vt:lpstr>
      <vt:lpstr>Printable</vt:lpstr>
    </vt:vector>
  </TitlesOfParts>
  <Company>Enterprise Development Group,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SkillsUSA ScoreMaster Template</dc:title>
  <dc:creator>Mark Williams</dc:creator>
  <dc:description>Conference Registration Scoring Template - updated June 2010</dc:description>
  <cp:lastModifiedBy>Microsoft Office User</cp:lastModifiedBy>
  <cp:lastPrinted>2002-06-22T17:00:52Z</cp:lastPrinted>
  <dcterms:created xsi:type="dcterms:W3CDTF">2002-05-15T02:32:49Z</dcterms:created>
  <dcterms:modified xsi:type="dcterms:W3CDTF">2016-04-20T21:53:20Z</dcterms:modified>
</cp:coreProperties>
</file>