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0" yWindow="65456" windowWidth="14980" windowHeight="11940" activeTab="0"/>
  </bookViews>
  <sheets>
    <sheet name="Totals" sheetId="1" r:id="rId1"/>
    <sheet name="Judge1" sheetId="2" r:id="rId2"/>
    <sheet name="Judge2" sheetId="3" r:id="rId3"/>
    <sheet name="Judge3" sheetId="4" r:id="rId4"/>
    <sheet name="Judge4" sheetId="5" r:id="rId5"/>
    <sheet name="Judge5" sheetId="6" r:id="rId6"/>
    <sheet name="Judge6" sheetId="7" r:id="rId7"/>
    <sheet name="Judge7" sheetId="8" r:id="rId8"/>
    <sheet name="Judge8" sheetId="9" r:id="rId9"/>
    <sheet name="Judge9" sheetId="10" r:id="rId10"/>
    <sheet name="Judge10" sheetId="11" r:id="rId11"/>
    <sheet name="Printable" sheetId="12" r:id="rId12"/>
  </sheets>
  <definedNames>
    <definedName name="ChairName" localSheetId="1">'Judge1'!$F$4</definedName>
    <definedName name="ChairName" localSheetId="10">'Judge10'!$F$4</definedName>
    <definedName name="ChairName" localSheetId="2">'Judge2'!$F$4</definedName>
    <definedName name="ChairName" localSheetId="3">'Judge3'!$F$4</definedName>
    <definedName name="ChairName" localSheetId="4">'Judge4'!$F$4</definedName>
    <definedName name="ChairName" localSheetId="5">'Judge5'!$F$4</definedName>
    <definedName name="ChairName" localSheetId="6">'Judge6'!$F$4</definedName>
    <definedName name="ChairName" localSheetId="7">'Judge7'!$F$4</definedName>
    <definedName name="ChairName" localSheetId="8">'Judge8'!$F$4</definedName>
    <definedName name="ChairName" localSheetId="9">'Judge9'!$F$4</definedName>
    <definedName name="ChairName" localSheetId="11">'Printable'!$F$4</definedName>
    <definedName name="ChairName">'Totals'!$F$4</definedName>
    <definedName name="ContestName" localSheetId="1">'Judge1'!$D$4</definedName>
    <definedName name="ContestName" localSheetId="10">'Judge10'!$D$4</definedName>
    <definedName name="ContestName" localSheetId="2">'Judge2'!$D$4</definedName>
    <definedName name="ContestName" localSheetId="3">'Judge3'!$D$4</definedName>
    <definedName name="ContestName" localSheetId="4">'Judge4'!$D$4</definedName>
    <definedName name="ContestName" localSheetId="5">'Judge5'!$D$4</definedName>
    <definedName name="ContestName" localSheetId="6">'Judge6'!$D$4</definedName>
    <definedName name="ContestName" localSheetId="7">'Judge7'!$D$4</definedName>
    <definedName name="ContestName" localSheetId="8">'Judge8'!$D$4</definedName>
    <definedName name="ContestName" localSheetId="9">'Judge9'!$D$4</definedName>
    <definedName name="ContestName" localSheetId="11">'Printable'!$D$4</definedName>
    <definedName name="ContestName">'Totals'!$D$4</definedName>
    <definedName name="DataBlock" localSheetId="1">'Judge1'!$A$6:$I$21</definedName>
    <definedName name="DataBlock" localSheetId="10">'Judge10'!$A$6:$I$21</definedName>
    <definedName name="DataBlock" localSheetId="2">'Judge2'!$A$6:$I$21</definedName>
    <definedName name="DataBlock" localSheetId="3">'Judge3'!$A$6:$I$21</definedName>
    <definedName name="DataBlock" localSheetId="4">'Judge4'!$A$6:$I$21</definedName>
    <definedName name="DataBlock" localSheetId="5">'Judge5'!$A$6:$I$21</definedName>
    <definedName name="DataBlock" localSheetId="6">'Judge6'!$A$6:$I$21</definedName>
    <definedName name="DataBlock" localSheetId="7">'Judge7'!$A$6:$I$21</definedName>
    <definedName name="DataBlock" localSheetId="8">'Judge8'!$A$6:$I$21</definedName>
    <definedName name="DataBlock" localSheetId="9">'Judge9'!$A$6:$I$21</definedName>
    <definedName name="DataBlock" localSheetId="11">'Printable'!$A$6:$I$21</definedName>
    <definedName name="DataBlock">'Totals'!$A$6:$I$21</definedName>
    <definedName name="DivisionName" localSheetId="1">'Judge1'!$D$5</definedName>
    <definedName name="DivisionName" localSheetId="10">'Judge10'!$D$5</definedName>
    <definedName name="DivisionName" localSheetId="2">'Judge2'!$D$5</definedName>
    <definedName name="DivisionName" localSheetId="3">'Judge3'!$D$5</definedName>
    <definedName name="DivisionName" localSheetId="4">'Judge4'!$D$5</definedName>
    <definedName name="DivisionName" localSheetId="5">'Judge5'!$D$5</definedName>
    <definedName name="DivisionName" localSheetId="6">'Judge6'!$D$5</definedName>
    <definedName name="DivisionName" localSheetId="7">'Judge7'!$D$5</definedName>
    <definedName name="DivisionName" localSheetId="8">'Judge8'!$D$5</definedName>
    <definedName name="DivisionName" localSheetId="9">'Judge9'!$D$5</definedName>
    <definedName name="DivisionName" localSheetId="11">'Printable'!$D$5</definedName>
    <definedName name="DivisionName">'Totals'!$D$5</definedName>
    <definedName name="FirstContestant" localSheetId="1">'Judge1'!$F$6</definedName>
    <definedName name="FirstContestant" localSheetId="10">'Judge10'!$F$6</definedName>
    <definedName name="FirstContestant" localSheetId="2">'Judge2'!$F$6</definedName>
    <definedName name="FirstContestant" localSheetId="3">'Judge3'!$F$6</definedName>
    <definedName name="FirstContestant" localSheetId="4">'Judge4'!$F$6</definedName>
    <definedName name="FirstContestant" localSheetId="5">'Judge5'!$F$6</definedName>
    <definedName name="FirstContestant" localSheetId="6">'Judge6'!$F$6</definedName>
    <definedName name="FirstContestant" localSheetId="7">'Judge7'!$F$6</definedName>
    <definedName name="FirstContestant" localSheetId="8">'Judge8'!$F$6</definedName>
    <definedName name="FirstContestant" localSheetId="9">'Judge9'!$F$6</definedName>
    <definedName name="FirstContestant" localSheetId="11">'Printable'!$F$6</definedName>
    <definedName name="FirstContestant">'Totals'!$F$6</definedName>
    <definedName name="FirstScore" localSheetId="1">'Judge1'!$F$7</definedName>
    <definedName name="FirstScore" localSheetId="10">'Judge10'!$F$7</definedName>
    <definedName name="FirstScore" localSheetId="2">'Judge2'!$F$7</definedName>
    <definedName name="FirstScore" localSheetId="3">'Judge3'!$F$7</definedName>
    <definedName name="FirstScore" localSheetId="4">'Judge4'!$F$7</definedName>
    <definedName name="FirstScore" localSheetId="5">'Judge5'!$F$7</definedName>
    <definedName name="FirstScore" localSheetId="6">'Judge6'!$F$7</definedName>
    <definedName name="FirstScore" localSheetId="7">'Judge7'!$F$7</definedName>
    <definedName name="FirstScore" localSheetId="8">'Judge8'!$F$7</definedName>
    <definedName name="FirstScore" localSheetId="9">'Judge9'!$F$7</definedName>
    <definedName name="FirstScore" localSheetId="11">'Printable'!$F$7</definedName>
    <definedName name="FirstScore">'Totals'!$F$7</definedName>
    <definedName name="FirstScoreArea" localSheetId="1">'Judge1'!$C$7</definedName>
    <definedName name="FirstScoreArea" localSheetId="10">'Judge10'!$C$7</definedName>
    <definedName name="FirstScoreArea" localSheetId="2">'Judge2'!$C$7</definedName>
    <definedName name="FirstScoreArea" localSheetId="3">'Judge3'!$C$7</definedName>
    <definedName name="FirstScoreArea" localSheetId="4">'Judge4'!$C$7</definedName>
    <definedName name="FirstScoreArea" localSheetId="5">'Judge5'!$C$7</definedName>
    <definedName name="FirstScoreArea" localSheetId="6">'Judge6'!$C$7</definedName>
    <definedName name="FirstScoreArea" localSheetId="7">'Judge7'!$C$7</definedName>
    <definedName name="FirstScoreArea" localSheetId="8">'Judge8'!$C$7</definedName>
    <definedName name="FirstScoreArea" localSheetId="9">'Judge9'!$C$7</definedName>
    <definedName name="FirstScoreArea" localSheetId="11">'Printable'!$C$7</definedName>
    <definedName name="FirstScoreArea">'Totals'!$C$7</definedName>
    <definedName name="JudgeCount" localSheetId="1">'Judge1'!$J$4</definedName>
    <definedName name="JudgeCount" localSheetId="10">'Judge10'!$J$4</definedName>
    <definedName name="JudgeCount" localSheetId="2">'Judge2'!$J$4</definedName>
    <definedName name="JudgeCount" localSheetId="3">'Judge3'!$J$4</definedName>
    <definedName name="JudgeCount" localSheetId="4">'Judge4'!$J$4</definedName>
    <definedName name="JudgeCount" localSheetId="5">'Judge5'!$J$4</definedName>
    <definedName name="JudgeCount" localSheetId="6">'Judge6'!$J$4</definedName>
    <definedName name="JudgeCount" localSheetId="7">'Judge7'!$J$4</definedName>
    <definedName name="JudgeCount" localSheetId="8">'Judge8'!$J$4</definedName>
    <definedName name="JudgeCount" localSheetId="9">'Judge9'!$J$4</definedName>
    <definedName name="JudgeCount" localSheetId="11">'Printable'!$J$4</definedName>
    <definedName name="JudgeCount">'Totals'!$J$4</definedName>
    <definedName name="_xlnm.Print_Titles" localSheetId="1">'Judge1'!$C:$E,'Judge1'!$1:$6</definedName>
    <definedName name="_xlnm.Print_Titles" localSheetId="10">'Judge10'!$C:$E,'Judge10'!$1:$6</definedName>
    <definedName name="_xlnm.Print_Titles" localSheetId="2">'Judge2'!$C:$E,'Judge2'!$1:$6</definedName>
    <definedName name="_xlnm.Print_Titles" localSheetId="3">'Judge3'!$C:$E,'Judge3'!$1:$6</definedName>
    <definedName name="_xlnm.Print_Titles" localSheetId="4">'Judge4'!$C:$E,'Judge4'!$1:$6</definedName>
    <definedName name="_xlnm.Print_Titles" localSheetId="5">'Judge5'!$C:$E,'Judge5'!$1:$6</definedName>
    <definedName name="_xlnm.Print_Titles" localSheetId="6">'Judge6'!$C:$E,'Judge6'!$1:$6</definedName>
    <definedName name="_xlnm.Print_Titles" localSheetId="7">'Judge7'!$C:$E,'Judge7'!$1:$6</definedName>
    <definedName name="_xlnm.Print_Titles" localSheetId="8">'Judge8'!$C:$E,'Judge8'!$1:$6</definedName>
    <definedName name="_xlnm.Print_Titles" localSheetId="9">'Judge9'!$C:$E,'Judge9'!$1:$6</definedName>
    <definedName name="_xlnm.Print_Titles" localSheetId="11">'Printable'!$C:$E,'Printable'!$1:$6</definedName>
    <definedName name="_xlnm.Print_Titles" localSheetId="0">'Totals'!$C:$E,'Totals'!$1:$6</definedName>
    <definedName name="SkillsArea" localSheetId="1">'Judge1'!#REF!</definedName>
    <definedName name="SkillsArea" localSheetId="10">'Judge10'!#REF!</definedName>
    <definedName name="SkillsArea" localSheetId="2">'Judge2'!#REF!</definedName>
    <definedName name="SkillsArea" localSheetId="3">'Judge3'!#REF!</definedName>
    <definedName name="SkillsArea" localSheetId="4">'Judge4'!#REF!</definedName>
    <definedName name="SkillsArea" localSheetId="5">'Judge5'!#REF!</definedName>
    <definedName name="SkillsArea" localSheetId="6">'Judge6'!#REF!</definedName>
    <definedName name="SkillsArea" localSheetId="7">'Judge7'!#REF!</definedName>
    <definedName name="SkillsArea" localSheetId="8">'Judge8'!#REF!</definedName>
    <definedName name="SkillsArea" localSheetId="9">'Judge9'!#REF!</definedName>
    <definedName name="SkillsArea" localSheetId="11">'Printable'!#REF!</definedName>
    <definedName name="SkillsArea">'Totals'!#REF!</definedName>
    <definedName name="StartContestants" localSheetId="1">'Judge1'!#REF!</definedName>
    <definedName name="StartContestants" localSheetId="10">'Judge10'!#REF!</definedName>
    <definedName name="StartContestants" localSheetId="2">'Judge2'!#REF!</definedName>
    <definedName name="StartContestants" localSheetId="3">'Judge3'!#REF!</definedName>
    <definedName name="StartContestants" localSheetId="4">'Judge4'!#REF!</definedName>
    <definedName name="StartContestants" localSheetId="5">'Judge5'!#REF!</definedName>
    <definedName name="StartContestants" localSheetId="6">'Judge6'!#REF!</definedName>
    <definedName name="StartContestants" localSheetId="7">'Judge7'!#REF!</definedName>
    <definedName name="StartContestants" localSheetId="8">'Judge8'!#REF!</definedName>
    <definedName name="StartContestants" localSheetId="9">'Judge9'!#REF!</definedName>
    <definedName name="StartContestants" localSheetId="11">'Printable'!#REF!</definedName>
    <definedName name="StartContestants">'Totals'!#REF!</definedName>
  </definedNames>
  <calcPr fullCalcOnLoad="1"/>
</workbook>
</file>

<file path=xl/sharedStrings.xml><?xml version="1.0" encoding="utf-8"?>
<sst xmlns="http://schemas.openxmlformats.org/spreadsheetml/2006/main" count="600" uniqueCount="43">
  <si>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</si>
  <si>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</si>
  <si>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</si>
  <si>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</si>
  <si>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</si>
  <si>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</si>
  <si>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</si>
  <si>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</si>
  <si>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</si>
  <si>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</si>
  <si>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</si>
  <si>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</si>
  <si>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Firefighting</t>
  </si>
  <si>
    <t>P</t>
  </si>
  <si>
    <t>Standard</t>
  </si>
  <si>
    <t>Donning Structural PPE Ensemble</t>
  </si>
  <si>
    <t>Ropes and Knots</t>
  </si>
  <si>
    <t>Stairmaster Event</t>
  </si>
  <si>
    <t>Hose Drag Event</t>
  </si>
  <si>
    <t>Equipment Carry Event</t>
  </si>
  <si>
    <t>Ladder Raise Event</t>
  </si>
  <si>
    <t>Forcible Entry Event</t>
  </si>
  <si>
    <t>Search Event</t>
  </si>
  <si>
    <t>Rescue Event</t>
  </si>
  <si>
    <t>Breach and Pull Event</t>
  </si>
  <si>
    <t>CPAT Time</t>
  </si>
  <si>
    <t>Oral Professional Assessment</t>
  </si>
  <si>
    <t>Written Test</t>
  </si>
  <si>
    <t>Penalty</t>
  </si>
  <si>
    <t>Resume Penalty</t>
  </si>
  <si>
    <t>Clothing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</si>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</sst>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.000_);_(* \(#,##0.000\);_(* &quot;-&quot;???_);_(@_)"/>
    <numFmt numFmtId="169" formatCode="#,##0.000"/>
  </numFmts>
  <fonts count="23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right"/>
    </xf>
    <xf numFmtId="168" fontId="0" fillId="0" borderId="0" xfId="42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169" fontId="0" fillId="0" borderId="0" xfId="42" applyNumberFormat="1" applyFont="1" applyAlignment="1" applyProtection="1">
      <alignment/>
      <protection locked="0"/>
    </xf>
    <xf numFmtId="169" fontId="0" fillId="0" borderId="0" xfId="0" applyNumberFormat="1" applyAlignment="1">
      <alignment/>
    </xf>
    <xf numFmtId="0" fontId="0" fillId="0" borderId="0" xfId="42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42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8" borderId="0" xfId="0" applyFill="1" applyAlignment="1" applyProtection="1">
      <alignment/>
      <protection locked="0"/>
    </xf>
    <xf numFmtId="0" fontId="0" fillId="8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24" borderId="0" xfId="0" applyFill="1" applyAlignment="1">
      <alignment/>
    </xf>
    <xf numFmtId="0" fontId="0" fillId="20" borderId="0" xfId="0" applyFill="1" applyAlignment="1">
      <alignment/>
    </xf>
    <xf numFmtId="0" fontId="0" fillId="19" borderId="0" xfId="0" applyFill="1" applyAlignment="1">
      <alignment/>
    </xf>
    <xf numFmtId="0" fontId="0" fillId="25" borderId="0" xfId="0" applyFill="1" applyAlignment="1">
      <alignment/>
    </xf>
    <xf numFmtId="0" fontId="0" fillId="12" borderId="0" xfId="0" applyFill="1" applyAlignment="1">
      <alignment/>
    </xf>
    <xf numFmtId="0" fontId="3" fillId="0" borderId="0" xfId="0" applyFont="1" applyAlignment="1">
      <alignment/>
    </xf>
    <xf numFmtId="169" fontId="0" fillId="0" borderId="0" xfId="42" applyNumberFormat="1" applyFont="1" applyAlignment="1" applyProtection="1">
      <alignment/>
      <protection/>
    </xf>
    <xf numFmtId="169" fontId="0" fillId="8" borderId="0" xfId="42" applyNumberFormat="1" applyFont="1" applyFill="1" applyAlignment="1" applyProtection="1">
      <alignment/>
      <protection/>
    </xf>
    <xf numFmtId="0" fontId="1" fillId="0" borderId="0" xfId="0" applyFont="1" applyAlignment="1">
      <alignment horizontal="center"/>
    </xf>
    <xf numFmtId="0" fontId="4" fillId="0" borderId="10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98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rgb="FF99CC00"/>
        </patternFill>
      </fill>
      <border/>
    </dxf>
    <dxf>
      <fill>
        <patternFill>
          <bgColor rgb="FF0066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280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17" sqref="E1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spans="4:7" ht="18">
      <c r="D2" s="4" t="s">
        <v>1</v>
      </c>
      <c r="G2" s="22" t="s">
        <v>41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40</v>
      </c>
    </row>
    <row r="6" spans="1:9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5004</v>
      </c>
      <c r="G6" s="1">
        <v>5005</v>
      </c>
      <c r="H6" s="1">
        <v>5006</v>
      </c>
      <c r="I6" s="1">
        <v>5007</v>
      </c>
    </row>
    <row r="7" spans="1:78" ht="12">
      <c r="A7" s="13">
        <v>11586</v>
      </c>
      <c r="B7" s="13">
        <v>265463</v>
      </c>
      <c r="C7" s="12" t="s">
        <v>14</v>
      </c>
      <c r="D7" s="3" t="s">
        <v>15</v>
      </c>
      <c r="E7" s="3">
        <v>100</v>
      </c>
      <c r="F7" s="23">
        <f>IF(ISERROR(AVERAGE(Judge1:Judge10!F7))," ",AVERAGE(Judge1:Judge10!F7))</f>
        <v>40</v>
      </c>
      <c r="G7" s="23">
        <f>IF(ISERROR(AVERAGE(Judge1:Judge10!G7))," ",AVERAGE(Judge1:Judge10!G7))</f>
        <v>70</v>
      </c>
      <c r="H7" s="23">
        <f>IF(ISERROR(AVERAGE(Judge1:Judge10!H7))," ",AVERAGE(Judge1:Judge10!H7))</f>
        <v>70</v>
      </c>
      <c r="I7" s="23">
        <f>IF(ISERROR(AVERAGE(Judge1:Judge10!I7))," ",AVERAGE(Judge1:Judge10!I7))</f>
        <v>70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11586</v>
      </c>
      <c r="B8" s="13">
        <v>265464</v>
      </c>
      <c r="C8" s="3" t="s">
        <v>14</v>
      </c>
      <c r="D8" s="3" t="s">
        <v>16</v>
      </c>
      <c r="E8" s="3">
        <v>100</v>
      </c>
      <c r="F8" s="23">
        <f>IF(ISERROR(AVERAGE(Judge1:Judge10!F8))," ",AVERAGE(Judge1:Judge10!F8))</f>
        <v>100</v>
      </c>
      <c r="G8" s="23">
        <f>IF(ISERROR(AVERAGE(Judge1:Judge10!G8))," ",AVERAGE(Judge1:Judge10!G8))</f>
        <v>100</v>
      </c>
      <c r="H8" s="23">
        <f>IF(ISERROR(AVERAGE(Judge1:Judge10!H8))," ",AVERAGE(Judge1:Judge10!H8))</f>
        <v>100</v>
      </c>
      <c r="I8" s="23">
        <f>IF(ISERROR(AVERAGE(Judge1:Judge10!I8))," ",AVERAGE(Judge1:Judge10!I8))</f>
        <v>100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11586</v>
      </c>
      <c r="B9" s="13">
        <v>265465</v>
      </c>
      <c r="C9" s="3" t="s">
        <v>14</v>
      </c>
      <c r="D9" s="3" t="s">
        <v>17</v>
      </c>
      <c r="E9" s="3">
        <v>85</v>
      </c>
      <c r="F9" s="23" t="str">
        <f>IF(ISERROR(AVERAGE(Judge1:Judge10!F9))," ",AVERAGE(Judge1:Judge10!F9))</f>
        <v> </v>
      </c>
      <c r="G9" s="23" t="str">
        <f>IF(ISERROR(AVERAGE(Judge1:Judge10!G9))," ",AVERAGE(Judge1:Judge10!G9))</f>
        <v> </v>
      </c>
      <c r="H9" s="23" t="str">
        <f>IF(ISERROR(AVERAGE(Judge1:Judge10!H9))," ",AVERAGE(Judge1:Judge10!H9))</f>
        <v> </v>
      </c>
      <c r="I9" s="23" t="str">
        <f>IF(ISERROR(AVERAGE(Judge1:Judge10!I9))," ",AVERAGE(Judge1:Judge10!I9))</f>
        <v> 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11586</v>
      </c>
      <c r="B10" s="13">
        <v>265466</v>
      </c>
      <c r="C10" s="3" t="s">
        <v>14</v>
      </c>
      <c r="D10" s="3" t="s">
        <v>18</v>
      </c>
      <c r="E10" s="3">
        <v>100</v>
      </c>
      <c r="F10" s="23">
        <f>IF(ISERROR(AVERAGE(Judge1:Judge10!F10))," ",AVERAGE(Judge1:Judge10!F10))</f>
        <v>100</v>
      </c>
      <c r="G10" s="23">
        <f>IF(ISERROR(AVERAGE(Judge1:Judge10!G10))," ",AVERAGE(Judge1:Judge10!G10))</f>
        <v>100</v>
      </c>
      <c r="H10" s="23">
        <f>IF(ISERROR(AVERAGE(Judge1:Judge10!H10))," ",AVERAGE(Judge1:Judge10!H10))</f>
        <v>100</v>
      </c>
      <c r="I10" s="23">
        <f>IF(ISERROR(AVERAGE(Judge1:Judge10!I10))," ",AVERAGE(Judge1:Judge10!I10))</f>
        <v>90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11586</v>
      </c>
      <c r="B11" s="13">
        <v>265467</v>
      </c>
      <c r="C11" s="3" t="s">
        <v>14</v>
      </c>
      <c r="D11" s="3" t="s">
        <v>19</v>
      </c>
      <c r="E11" s="3">
        <v>85</v>
      </c>
      <c r="F11" s="23">
        <f>IF(ISERROR(AVERAGE(Judge1:Judge10!F11))," ",AVERAGE(Judge1:Judge10!F11))</f>
        <v>80</v>
      </c>
      <c r="G11" s="23">
        <f>IF(ISERROR(AVERAGE(Judge1:Judge10!G11))," ",AVERAGE(Judge1:Judge10!G11))</f>
        <v>70</v>
      </c>
      <c r="H11" s="23">
        <f>IF(ISERROR(AVERAGE(Judge1:Judge10!H11))," ",AVERAGE(Judge1:Judge10!H11))</f>
        <v>70</v>
      </c>
      <c r="I11" s="23">
        <f>IF(ISERROR(AVERAGE(Judge1:Judge10!I11))," ",AVERAGE(Judge1:Judge10!I11))</f>
        <v>80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11586</v>
      </c>
      <c r="B12" s="13">
        <v>265468</v>
      </c>
      <c r="C12" s="3" t="s">
        <v>14</v>
      </c>
      <c r="D12" s="3" t="s">
        <v>20</v>
      </c>
      <c r="E12" s="3">
        <v>100</v>
      </c>
      <c r="F12" s="23">
        <f>IF(ISERROR(AVERAGE(Judge1:Judge10!F12))," ",AVERAGE(Judge1:Judge10!F12))</f>
        <v>60</v>
      </c>
      <c r="G12" s="23">
        <f>IF(ISERROR(AVERAGE(Judge1:Judge10!G12))," ",AVERAGE(Judge1:Judge10!G12))</f>
        <v>80</v>
      </c>
      <c r="H12" s="23">
        <f>IF(ISERROR(AVERAGE(Judge1:Judge10!H12))," ",AVERAGE(Judge1:Judge10!H12))</f>
        <v>80</v>
      </c>
      <c r="I12" s="23">
        <f>IF(ISERROR(AVERAGE(Judge1:Judge10!I12))," ",AVERAGE(Judge1:Judge10!I12))</f>
        <v>100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11586</v>
      </c>
      <c r="B13" s="13">
        <v>265469</v>
      </c>
      <c r="C13" s="3" t="s">
        <v>14</v>
      </c>
      <c r="D13" s="3" t="s">
        <v>21</v>
      </c>
      <c r="E13" s="3">
        <v>85</v>
      </c>
      <c r="F13" s="23" t="str">
        <f>IF(ISERROR(AVERAGE(Judge1:Judge10!F13))," ",AVERAGE(Judge1:Judge10!F13))</f>
        <v> </v>
      </c>
      <c r="G13" s="23" t="str">
        <f>IF(ISERROR(AVERAGE(Judge1:Judge10!G13))," ",AVERAGE(Judge1:Judge10!G13))</f>
        <v> </v>
      </c>
      <c r="H13" s="23" t="str">
        <f>IF(ISERROR(AVERAGE(Judge1:Judge10!H13))," ",AVERAGE(Judge1:Judge10!H13))</f>
        <v> </v>
      </c>
      <c r="I13" s="23" t="str">
        <f>IF(ISERROR(AVERAGE(Judge1:Judge10!I13))," ",AVERAGE(Judge1:Judge10!I13))</f>
        <v> 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11586</v>
      </c>
      <c r="B14" s="13">
        <v>265470</v>
      </c>
      <c r="C14" s="3" t="s">
        <v>14</v>
      </c>
      <c r="D14" s="3" t="s">
        <v>22</v>
      </c>
      <c r="E14" s="3">
        <v>85</v>
      </c>
      <c r="F14" s="23" t="str">
        <f>IF(ISERROR(AVERAGE(Judge1:Judge10!F14))," ",AVERAGE(Judge1:Judge10!F14))</f>
        <v> </v>
      </c>
      <c r="G14" s="23" t="str">
        <f>IF(ISERROR(AVERAGE(Judge1:Judge10!G14))," ",AVERAGE(Judge1:Judge10!G14))</f>
        <v> </v>
      </c>
      <c r="H14" s="23" t="str">
        <f>IF(ISERROR(AVERAGE(Judge1:Judge10!H14))," ",AVERAGE(Judge1:Judge10!H14))</f>
        <v> </v>
      </c>
      <c r="I14" s="23" t="str">
        <f>IF(ISERROR(AVERAGE(Judge1:Judge10!I14))," ",AVERAGE(Judge1:Judge10!I14))</f>
        <v> 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3">
        <v>11586</v>
      </c>
      <c r="B15" s="13">
        <v>265471</v>
      </c>
      <c r="C15" s="3" t="s">
        <v>14</v>
      </c>
      <c r="D15" s="3" t="s">
        <v>23</v>
      </c>
      <c r="E15" s="3">
        <v>85</v>
      </c>
      <c r="F15" s="23" t="str">
        <f>IF(ISERROR(AVERAGE(Judge1:Judge10!F15))," ",AVERAGE(Judge1:Judge10!F15))</f>
        <v> </v>
      </c>
      <c r="G15" s="23" t="str">
        <f>IF(ISERROR(AVERAGE(Judge1:Judge10!G15))," ",AVERAGE(Judge1:Judge10!G15))</f>
        <v> </v>
      </c>
      <c r="H15" s="23" t="str">
        <f>IF(ISERROR(AVERAGE(Judge1:Judge10!H15))," ",AVERAGE(Judge1:Judge10!H15))</f>
        <v> </v>
      </c>
      <c r="I15" s="23" t="str">
        <f>IF(ISERROR(AVERAGE(Judge1:Judge10!I15))," ",AVERAGE(Judge1:Judge10!I15))</f>
        <v> 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3">
        <v>11586</v>
      </c>
      <c r="B16" s="13">
        <v>265472</v>
      </c>
      <c r="C16" s="3" t="s">
        <v>14</v>
      </c>
      <c r="D16" s="3" t="s">
        <v>24</v>
      </c>
      <c r="E16" s="3">
        <v>85</v>
      </c>
      <c r="F16" s="23" t="str">
        <f>IF(ISERROR(AVERAGE(Judge1:Judge10!F16))," ",AVERAGE(Judge1:Judge10!F16))</f>
        <v> </v>
      </c>
      <c r="G16" s="23" t="str">
        <f>IF(ISERROR(AVERAGE(Judge1:Judge10!G16))," ",AVERAGE(Judge1:Judge10!G16))</f>
        <v> </v>
      </c>
      <c r="H16" s="23" t="str">
        <f>IF(ISERROR(AVERAGE(Judge1:Judge10!H16))," ",AVERAGE(Judge1:Judge10!H16))</f>
        <v> </v>
      </c>
      <c r="I16" s="23" t="str">
        <f>IF(ISERROR(AVERAGE(Judge1:Judge10!I16))," ",AVERAGE(Judge1:Judge10!I16))</f>
        <v> 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">
      <c r="A17" s="13">
        <v>11586</v>
      </c>
      <c r="B17" s="13">
        <v>265473</v>
      </c>
      <c r="C17" s="3" t="s">
        <v>14</v>
      </c>
      <c r="D17" s="3" t="s">
        <v>25</v>
      </c>
      <c r="E17" s="3">
        <v>70</v>
      </c>
      <c r="F17" s="23" t="str">
        <f>IF(ISERROR(AVERAGE(Judge1:Judge10!F17))," ",AVERAGE(Judge1:Judge10!F17))</f>
        <v> </v>
      </c>
      <c r="G17" s="23" t="str">
        <f>IF(ISERROR(AVERAGE(Judge1:Judge10!G17))," ",AVERAGE(Judge1:Judge10!G17))</f>
        <v> </v>
      </c>
      <c r="H17" s="23" t="str">
        <f>IF(ISERROR(AVERAGE(Judge1:Judge10!H17))," ",AVERAGE(Judge1:Judge10!H17))</f>
        <v> </v>
      </c>
      <c r="I17" s="23" t="str">
        <f>IF(ISERROR(AVERAGE(Judge1:Judge10!I17))," ",AVERAGE(Judge1:Judge10!I17))</f>
        <v> 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">
      <c r="A18" s="13">
        <v>11586</v>
      </c>
      <c r="B18" s="13">
        <v>265474</v>
      </c>
      <c r="C18" s="3" t="s">
        <v>14</v>
      </c>
      <c r="D18" s="3" t="s">
        <v>26</v>
      </c>
      <c r="E18" s="3">
        <v>25</v>
      </c>
      <c r="F18" s="23">
        <f>IF(ISERROR(AVERAGE(Judge1:Judge10!F18))," ",AVERAGE(Judge1:Judge10!F18))</f>
        <v>25</v>
      </c>
      <c r="G18" s="23">
        <f>IF(ISERROR(AVERAGE(Judge1:Judge10!G18))," ",AVERAGE(Judge1:Judge10!G18))</f>
        <v>25</v>
      </c>
      <c r="H18" s="23">
        <f>IF(ISERROR(AVERAGE(Judge1:Judge10!H18))," ",AVERAGE(Judge1:Judge10!H18))</f>
        <v>25</v>
      </c>
      <c r="I18" s="23">
        <f>IF(ISERROR(AVERAGE(Judge1:Judge10!I18))," ",AVERAGE(Judge1:Judge10!I18))</f>
        <v>19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">
      <c r="A19" s="13">
        <v>11586</v>
      </c>
      <c r="B19" s="13">
        <v>265475</v>
      </c>
      <c r="C19" s="3" t="s">
        <v>14</v>
      </c>
      <c r="D19" s="3" t="s">
        <v>27</v>
      </c>
      <c r="E19" s="3">
        <v>150</v>
      </c>
      <c r="F19" s="23">
        <f>IF(ISERROR(AVERAGE(Judge1:Judge10!F19))," ",AVERAGE(Judge1:Judge10!F19))</f>
        <v>76</v>
      </c>
      <c r="G19" s="23">
        <f>IF(ISERROR(AVERAGE(Judge1:Judge10!G19))," ",AVERAGE(Judge1:Judge10!G19))</f>
        <v>72</v>
      </c>
      <c r="H19" s="23">
        <f>IF(ISERROR(AVERAGE(Judge1:Judge10!H19))," ",AVERAGE(Judge1:Judge10!H19))</f>
        <v>82</v>
      </c>
      <c r="I19" s="23">
        <f>IF(ISERROR(AVERAGE(Judge1:Judge10!I19))," ",AVERAGE(Judge1:Judge10!I19))</f>
        <v>84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">
      <c r="A20" s="13">
        <v>11586</v>
      </c>
      <c r="B20" s="13">
        <v>265476</v>
      </c>
      <c r="C20" s="14" t="s">
        <v>28</v>
      </c>
      <c r="D20" s="14" t="s">
        <v>29</v>
      </c>
      <c r="E20" s="14">
        <v>-10</v>
      </c>
      <c r="F20" s="24" t="str">
        <f>IF(ISERROR(AVERAGE(Judge1:Judge10!F20))," ",AVERAGE(Judge1:Judge10!F20))</f>
        <v> </v>
      </c>
      <c r="G20" s="24" t="str">
        <f>IF(ISERROR(AVERAGE(Judge1:Judge10!G20))," ",AVERAGE(Judge1:Judge10!G20))</f>
        <v> </v>
      </c>
      <c r="H20" s="24" t="str">
        <f>IF(ISERROR(AVERAGE(Judge1:Judge10!H20))," ",AVERAGE(Judge1:Judge10!H20))</f>
        <v> </v>
      </c>
      <c r="I20" s="24" t="str">
        <f>IF(ISERROR(AVERAGE(Judge1:Judge10!I20))," ",AVERAGE(Judge1:Judge10!I20))</f>
        <v> </v>
      </c>
      <c r="J20" s="1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">
      <c r="A21" s="13">
        <v>11586</v>
      </c>
      <c r="B21" s="13">
        <v>265477</v>
      </c>
      <c r="C21" s="14" t="s">
        <v>28</v>
      </c>
      <c r="D21" s="14" t="s">
        <v>30</v>
      </c>
      <c r="E21" s="14">
        <v>-50</v>
      </c>
      <c r="F21" s="24" t="str">
        <f>IF(ISERROR(AVERAGE(Judge1:Judge10!F21))," ",AVERAGE(Judge1:Judge10!F21))</f>
        <v> </v>
      </c>
      <c r="G21" s="24" t="str">
        <f>IF(ISERROR(AVERAGE(Judge1:Judge10!G21))," ",AVERAGE(Judge1:Judge10!G21))</f>
        <v> </v>
      </c>
      <c r="H21" s="24" t="str">
        <f>IF(ISERROR(AVERAGE(Judge1:Judge10!H21))," ",AVERAGE(Judge1:Judge10!H21))</f>
        <v> </v>
      </c>
      <c r="I21" s="24" t="str">
        <f>IF(ISERROR(AVERAGE(Judge1:Judge10!I21))," ",AVERAGE(Judge1:Judge10!I21))</f>
        <v> </v>
      </c>
      <c r="J21" s="15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">
      <c r="C23" t="s">
        <v>31</v>
      </c>
      <c r="E23">
        <f>SUMIF($E$6:$E$21,"&gt;0")</f>
        <v>1155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">
      <c r="C24" t="s">
        <v>32</v>
      </c>
      <c r="F24" s="16">
        <f>SUM($F$7:$F$21)</f>
        <v>481</v>
      </c>
      <c r="G24" s="16">
        <f>SUM($G$7:$G$21)</f>
        <v>517</v>
      </c>
      <c r="H24" s="16">
        <f>SUM($H$7:$H$21)</f>
        <v>527</v>
      </c>
      <c r="I24" s="16">
        <f>SUM($I$7:$I$21)</f>
        <v>543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4:78" ht="12">
      <c r="D25" t="s">
        <v>34</v>
      </c>
      <c r="E25" t="s">
        <v>35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">
      <c r="C26" s="1" t="s">
        <v>33</v>
      </c>
      <c r="D26" s="17">
        <f>LARGE($F$24:$I$24,1)</f>
        <v>543</v>
      </c>
      <c r="E26">
        <f>INDEX($F$6:$I$6,MATCH($D$26,$F$24:$I$24,0))</f>
        <v>5007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ht="12">
      <c r="C27" t="s">
        <v>36</v>
      </c>
      <c r="D27" s="18">
        <f>LARGE($F$24:$I$24,2)</f>
        <v>527</v>
      </c>
      <c r="E27">
        <f>INDEX($F$6:$I$6,MATCH($D$27,$F$24:$I$24,0))</f>
        <v>5006</v>
      </c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ht="12">
      <c r="C28" t="s">
        <v>37</v>
      </c>
      <c r="D28" s="19">
        <f>LARGE($F$24:$I$24,3)</f>
        <v>517</v>
      </c>
      <c r="E28">
        <f>INDEX($F$6:$I$6,MATCH($D$28,$F$24:$I$24,0))</f>
        <v>5005</v>
      </c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ht="12">
      <c r="C29" t="s">
        <v>38</v>
      </c>
      <c r="D29" s="20">
        <f>LARGE($F$24:$I$24,4)</f>
        <v>481</v>
      </c>
      <c r="E29">
        <f>INDEX($F$6:$I$6,MATCH($D$29,$F$24:$I$24,0))</f>
        <v>5004</v>
      </c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 ht="12">
      <c r="C30" t="s">
        <v>39</v>
      </c>
      <c r="D30" s="21" t="e">
        <f>LARGE($F$24:$I$24,5)</f>
        <v>#NUM!</v>
      </c>
      <c r="E30" t="e">
        <f>INDEX($F$6:$I$6,MATCH($D$30,$F$24:$I$24,0))</f>
        <v>#NUM!</v>
      </c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I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I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I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I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I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I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I14">
    <cfRule type="cellIs" priority="15" dxfId="3" operator="greaterThan" stopIfTrue="1">
      <formula>$E$14</formula>
    </cfRule>
    <cfRule type="cellIs" priority="16" dxfId="7" operator="equal" stopIfTrue="1">
      <formula>""</formula>
    </cfRule>
  </conditionalFormatting>
  <conditionalFormatting sqref="E15:I15">
    <cfRule type="cellIs" priority="17" dxfId="3" operator="greaterThan" stopIfTrue="1">
      <formula>$E$15</formula>
    </cfRule>
    <cfRule type="cellIs" priority="18" dxfId="7" operator="equal" stopIfTrue="1">
      <formula>""</formula>
    </cfRule>
  </conditionalFormatting>
  <conditionalFormatting sqref="E16:I16">
    <cfRule type="cellIs" priority="19" dxfId="3" operator="greaterThan" stopIfTrue="1">
      <formula>$E$16</formula>
    </cfRule>
    <cfRule type="cellIs" priority="20" dxfId="7" operator="equal" stopIfTrue="1">
      <formula>""</formula>
    </cfRule>
  </conditionalFormatting>
  <conditionalFormatting sqref="E17:I17">
    <cfRule type="cellIs" priority="21" dxfId="3" operator="greaterThan" stopIfTrue="1">
      <formula>$E$17</formula>
    </cfRule>
    <cfRule type="cellIs" priority="22" dxfId="7" operator="equal" stopIfTrue="1">
      <formula>""</formula>
    </cfRule>
  </conditionalFormatting>
  <conditionalFormatting sqref="E18:I18">
    <cfRule type="cellIs" priority="23" dxfId="3" operator="greaterThan" stopIfTrue="1">
      <formula>$E$18</formula>
    </cfRule>
    <cfRule type="cellIs" priority="24" dxfId="7" operator="equal" stopIfTrue="1">
      <formula>""</formula>
    </cfRule>
  </conditionalFormatting>
  <conditionalFormatting sqref="E19:I19">
    <cfRule type="cellIs" priority="25" dxfId="3" operator="greaterThan" stopIfTrue="1">
      <formula>$E$19</formula>
    </cfRule>
    <cfRule type="cellIs" priority="26" dxfId="7" operator="equal" stopIfTrue="1">
      <formula>""</formula>
    </cfRule>
  </conditionalFormatting>
  <conditionalFormatting sqref="E20:I20">
    <cfRule type="cellIs" priority="27" dxfId="3" operator="lessThan" stopIfTrue="1">
      <formula>$E$20</formula>
    </cfRule>
    <cfRule type="cellIs" priority="28" dxfId="3" operator="greaterThan" stopIfTrue="1">
      <formula>0</formula>
    </cfRule>
  </conditionalFormatting>
  <conditionalFormatting sqref="E21:I21">
    <cfRule type="cellIs" priority="29" dxfId="3" operator="lessThan" stopIfTrue="1">
      <formula>$E$21</formula>
    </cfRule>
    <cfRule type="cellIs" priority="30" dxfId="3" operator="greaterThan" stopIfTrue="1">
      <formula>0</formula>
    </cfRule>
  </conditionalFormatting>
  <conditionalFormatting sqref="C24:I24">
    <cfRule type="cellIs" priority="31" dxfId="2" operator="equal" stopIfTrue="1">
      <formula>$D$26</formula>
    </cfRule>
    <cfRule type="cellIs" priority="32" dxfId="1" operator="equal" stopIfTrue="1">
      <formula>$D$27</formula>
    </cfRule>
    <cfRule type="cellIs" priority="33" dxfId="0" operator="equal" stopIfTrue="1">
      <formula>$D$28</formula>
    </cfRule>
    <cfRule type="cellIs" priority="34" dxfId="396" operator="equal" stopIfTrue="1">
      <formula>$D$29</formula>
    </cfRule>
    <cfRule type="cellIs" priority="35" dxfId="397" operator="equal" stopIfTrue="1">
      <formula>$D$30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40</v>
      </c>
    </row>
    <row r="6" spans="1:9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5004</v>
      </c>
      <c r="G6" s="1">
        <v>5005</v>
      </c>
      <c r="H6" s="1">
        <v>5006</v>
      </c>
      <c r="I6" s="1">
        <v>5007</v>
      </c>
    </row>
    <row r="7" spans="1:78" ht="12">
      <c r="A7" s="13">
        <v>11586</v>
      </c>
      <c r="B7" s="13">
        <v>265463</v>
      </c>
      <c r="C7" s="12" t="s">
        <v>14</v>
      </c>
      <c r="D7" s="3" t="s">
        <v>15</v>
      </c>
      <c r="E7" s="3">
        <v>25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11586</v>
      </c>
      <c r="B8" s="13">
        <v>265464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11586</v>
      </c>
      <c r="B9" s="13">
        <v>265465</v>
      </c>
      <c r="C9" s="3" t="s">
        <v>14</v>
      </c>
      <c r="D9" s="3" t="s">
        <v>17</v>
      </c>
      <c r="E9" s="3">
        <v>85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11586</v>
      </c>
      <c r="B10" s="13">
        <v>265466</v>
      </c>
      <c r="C10" s="3" t="s">
        <v>14</v>
      </c>
      <c r="D10" s="3" t="s">
        <v>18</v>
      </c>
      <c r="E10" s="3">
        <v>85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11586</v>
      </c>
      <c r="B11" s="13">
        <v>265467</v>
      </c>
      <c r="C11" s="3" t="s">
        <v>14</v>
      </c>
      <c r="D11" s="3" t="s">
        <v>19</v>
      </c>
      <c r="E11" s="3">
        <v>85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11586</v>
      </c>
      <c r="B12" s="13">
        <v>265468</v>
      </c>
      <c r="C12" s="3" t="s">
        <v>14</v>
      </c>
      <c r="D12" s="3" t="s">
        <v>20</v>
      </c>
      <c r="E12" s="3">
        <v>85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11586</v>
      </c>
      <c r="B13" s="13">
        <v>265469</v>
      </c>
      <c r="C13" s="3" t="s">
        <v>14</v>
      </c>
      <c r="D13" s="3" t="s">
        <v>21</v>
      </c>
      <c r="E13" s="3">
        <v>85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11586</v>
      </c>
      <c r="B14" s="13">
        <v>265470</v>
      </c>
      <c r="C14" s="3" t="s">
        <v>14</v>
      </c>
      <c r="D14" s="3" t="s">
        <v>22</v>
      </c>
      <c r="E14" s="3">
        <v>85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3">
        <v>11586</v>
      </c>
      <c r="B15" s="13">
        <v>265471</v>
      </c>
      <c r="C15" s="3" t="s">
        <v>14</v>
      </c>
      <c r="D15" s="3" t="s">
        <v>23</v>
      </c>
      <c r="E15" s="3">
        <v>85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3">
        <v>11586</v>
      </c>
      <c r="B16" s="13">
        <v>265472</v>
      </c>
      <c r="C16" s="3" t="s">
        <v>14</v>
      </c>
      <c r="D16" s="3" t="s">
        <v>24</v>
      </c>
      <c r="E16" s="3">
        <v>85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">
      <c r="A17" s="13">
        <v>11586</v>
      </c>
      <c r="B17" s="13">
        <v>265473</v>
      </c>
      <c r="C17" s="3" t="s">
        <v>14</v>
      </c>
      <c r="D17" s="3" t="s">
        <v>25</v>
      </c>
      <c r="E17" s="3">
        <v>70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">
      <c r="A18" s="13">
        <v>11586</v>
      </c>
      <c r="B18" s="13">
        <v>265474</v>
      </c>
      <c r="C18" s="3" t="s">
        <v>14</v>
      </c>
      <c r="D18" s="3" t="s">
        <v>26</v>
      </c>
      <c r="E18" s="3">
        <v>25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">
      <c r="A19" s="13">
        <v>11586</v>
      </c>
      <c r="B19" s="13">
        <v>265475</v>
      </c>
      <c r="C19" s="3" t="s">
        <v>14</v>
      </c>
      <c r="D19" s="3" t="s">
        <v>27</v>
      </c>
      <c r="E19" s="3">
        <v>150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">
      <c r="A20" s="13">
        <v>11586</v>
      </c>
      <c r="B20" s="13">
        <v>265476</v>
      </c>
      <c r="C20" s="14" t="s">
        <v>28</v>
      </c>
      <c r="D20" s="14" t="s">
        <v>29</v>
      </c>
      <c r="E20" s="14">
        <v>-10</v>
      </c>
      <c r="F20" s="15"/>
      <c r="G20" s="15"/>
      <c r="H20" s="15"/>
      <c r="I20" s="15"/>
      <c r="J20" s="1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">
      <c r="A21" s="13">
        <v>11586</v>
      </c>
      <c r="B21" s="13">
        <v>265477</v>
      </c>
      <c r="C21" s="14" t="s">
        <v>28</v>
      </c>
      <c r="D21" s="14" t="s">
        <v>30</v>
      </c>
      <c r="E21" s="14">
        <v>-50</v>
      </c>
      <c r="F21" s="15"/>
      <c r="G21" s="15"/>
      <c r="H21" s="15"/>
      <c r="I21" s="15"/>
      <c r="J21" s="15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">
      <c r="C23" t="s">
        <v>31</v>
      </c>
      <c r="E23">
        <f>SUMIF($E$6:$E$21,"&gt;0")</f>
        <v>1000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">
      <c r="C24" t="s">
        <v>32</v>
      </c>
      <c r="F24" s="16">
        <f>SUM($F$7:$F$21)</f>
        <v>0</v>
      </c>
      <c r="G24" s="16">
        <f>SUM($G$7:$G$21)</f>
        <v>0</v>
      </c>
      <c r="H24" s="16">
        <f>SUM($H$7:$H$21)</f>
        <v>0</v>
      </c>
      <c r="I24" s="16">
        <f>SUM($I$7:$I$21)</f>
        <v>0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4:78" ht="12">
      <c r="D25" t="s">
        <v>34</v>
      </c>
      <c r="E25" t="s">
        <v>35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I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I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I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I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I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I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I14">
    <cfRule type="cellIs" priority="15" dxfId="3" operator="greaterThan" stopIfTrue="1">
      <formula>$E$14</formula>
    </cfRule>
    <cfRule type="cellIs" priority="16" dxfId="7" operator="equal" stopIfTrue="1">
      <formula>""</formula>
    </cfRule>
  </conditionalFormatting>
  <conditionalFormatting sqref="E15:I15">
    <cfRule type="cellIs" priority="17" dxfId="3" operator="greaterThan" stopIfTrue="1">
      <formula>$E$15</formula>
    </cfRule>
    <cfRule type="cellIs" priority="18" dxfId="7" operator="equal" stopIfTrue="1">
      <formula>""</formula>
    </cfRule>
  </conditionalFormatting>
  <conditionalFormatting sqref="E16:I16">
    <cfRule type="cellIs" priority="19" dxfId="3" operator="greaterThan" stopIfTrue="1">
      <formula>$E$16</formula>
    </cfRule>
    <cfRule type="cellIs" priority="20" dxfId="7" operator="equal" stopIfTrue="1">
      <formula>""</formula>
    </cfRule>
  </conditionalFormatting>
  <conditionalFormatting sqref="E17:I17">
    <cfRule type="cellIs" priority="21" dxfId="3" operator="greaterThan" stopIfTrue="1">
      <formula>$E$17</formula>
    </cfRule>
    <cfRule type="cellIs" priority="22" dxfId="7" operator="equal" stopIfTrue="1">
      <formula>""</formula>
    </cfRule>
  </conditionalFormatting>
  <conditionalFormatting sqref="E18:I18">
    <cfRule type="cellIs" priority="23" dxfId="3" operator="greaterThan" stopIfTrue="1">
      <formula>$E$18</formula>
    </cfRule>
    <cfRule type="cellIs" priority="24" dxfId="7" operator="equal" stopIfTrue="1">
      <formula>""</formula>
    </cfRule>
  </conditionalFormatting>
  <conditionalFormatting sqref="E19:I19">
    <cfRule type="cellIs" priority="25" dxfId="3" operator="greaterThan" stopIfTrue="1">
      <formula>$E$19</formula>
    </cfRule>
    <cfRule type="cellIs" priority="26" dxfId="7" operator="equal" stopIfTrue="1">
      <formula>""</formula>
    </cfRule>
  </conditionalFormatting>
  <conditionalFormatting sqref="E20:I20">
    <cfRule type="cellIs" priority="27" dxfId="3" operator="lessThan" stopIfTrue="1">
      <formula>$E$20</formula>
    </cfRule>
    <cfRule type="cellIs" priority="28" dxfId="3" operator="greaterThan" stopIfTrue="1">
      <formula>0</formula>
    </cfRule>
  </conditionalFormatting>
  <conditionalFormatting sqref="E21:I21">
    <cfRule type="cellIs" priority="29" dxfId="3" operator="lessThan" stopIfTrue="1">
      <formula>$E$21</formula>
    </cfRule>
    <cfRule type="cellIs" priority="30" dxfId="3" operator="greaterThan" stopIfTrue="1">
      <formula>0</formula>
    </cfRule>
  </conditionalFormatting>
  <conditionalFormatting sqref="C24:I24">
    <cfRule type="cellIs" priority="31" dxfId="2" operator="equal" stopIfTrue="1">
      <formula>$D$26</formula>
    </cfRule>
    <cfRule type="cellIs" priority="32" dxfId="1" operator="equal" stopIfTrue="1">
      <formula>$D$27</formula>
    </cfRule>
    <cfRule type="cellIs" priority="33" dxfId="0" operator="equal" stopIfTrue="1">
      <formula>$D$28</formula>
    </cfRule>
    <cfRule type="cellIs" priority="34" dxfId="396" operator="equal" stopIfTrue="1">
      <formula>$D$29</formula>
    </cfRule>
    <cfRule type="cellIs" priority="35" dxfId="397" operator="equal" stopIfTrue="1">
      <formula>$D$30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40</v>
      </c>
    </row>
    <row r="6" spans="1:9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5004</v>
      </c>
      <c r="G6" s="1">
        <v>5005</v>
      </c>
      <c r="H6" s="1">
        <v>5006</v>
      </c>
      <c r="I6" s="1">
        <v>5007</v>
      </c>
    </row>
    <row r="7" spans="1:78" ht="12">
      <c r="A7" s="13">
        <v>11586</v>
      </c>
      <c r="B7" s="13">
        <v>265463</v>
      </c>
      <c r="C7" s="12" t="s">
        <v>14</v>
      </c>
      <c r="D7" s="3" t="s">
        <v>15</v>
      </c>
      <c r="E7" s="3">
        <v>25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11586</v>
      </c>
      <c r="B8" s="13">
        <v>265464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11586</v>
      </c>
      <c r="B9" s="13">
        <v>265465</v>
      </c>
      <c r="C9" s="3" t="s">
        <v>14</v>
      </c>
      <c r="D9" s="3" t="s">
        <v>17</v>
      </c>
      <c r="E9" s="3">
        <v>85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11586</v>
      </c>
      <c r="B10" s="13">
        <v>265466</v>
      </c>
      <c r="C10" s="3" t="s">
        <v>14</v>
      </c>
      <c r="D10" s="3" t="s">
        <v>18</v>
      </c>
      <c r="E10" s="3">
        <v>85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11586</v>
      </c>
      <c r="B11" s="13">
        <v>265467</v>
      </c>
      <c r="C11" s="3" t="s">
        <v>14</v>
      </c>
      <c r="D11" s="3" t="s">
        <v>19</v>
      </c>
      <c r="E11" s="3">
        <v>85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11586</v>
      </c>
      <c r="B12" s="13">
        <v>265468</v>
      </c>
      <c r="C12" s="3" t="s">
        <v>14</v>
      </c>
      <c r="D12" s="3" t="s">
        <v>20</v>
      </c>
      <c r="E12" s="3">
        <v>85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11586</v>
      </c>
      <c r="B13" s="13">
        <v>265469</v>
      </c>
      <c r="C13" s="3" t="s">
        <v>14</v>
      </c>
      <c r="D13" s="3" t="s">
        <v>21</v>
      </c>
      <c r="E13" s="3">
        <v>85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11586</v>
      </c>
      <c r="B14" s="13">
        <v>265470</v>
      </c>
      <c r="C14" s="3" t="s">
        <v>14</v>
      </c>
      <c r="D14" s="3" t="s">
        <v>22</v>
      </c>
      <c r="E14" s="3">
        <v>85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3">
        <v>11586</v>
      </c>
      <c r="B15" s="13">
        <v>265471</v>
      </c>
      <c r="C15" s="3" t="s">
        <v>14</v>
      </c>
      <c r="D15" s="3" t="s">
        <v>23</v>
      </c>
      <c r="E15" s="3">
        <v>85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3">
        <v>11586</v>
      </c>
      <c r="B16" s="13">
        <v>265472</v>
      </c>
      <c r="C16" s="3" t="s">
        <v>14</v>
      </c>
      <c r="D16" s="3" t="s">
        <v>24</v>
      </c>
      <c r="E16" s="3">
        <v>85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">
      <c r="A17" s="13">
        <v>11586</v>
      </c>
      <c r="B17" s="13">
        <v>265473</v>
      </c>
      <c r="C17" s="3" t="s">
        <v>14</v>
      </c>
      <c r="D17" s="3" t="s">
        <v>25</v>
      </c>
      <c r="E17" s="3">
        <v>70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">
      <c r="A18" s="13">
        <v>11586</v>
      </c>
      <c r="B18" s="13">
        <v>265474</v>
      </c>
      <c r="C18" s="3" t="s">
        <v>14</v>
      </c>
      <c r="D18" s="3" t="s">
        <v>26</v>
      </c>
      <c r="E18" s="3">
        <v>25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">
      <c r="A19" s="13">
        <v>11586</v>
      </c>
      <c r="B19" s="13">
        <v>265475</v>
      </c>
      <c r="C19" s="3" t="s">
        <v>14</v>
      </c>
      <c r="D19" s="3" t="s">
        <v>27</v>
      </c>
      <c r="E19" s="3">
        <v>150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">
      <c r="A20" s="13">
        <v>11586</v>
      </c>
      <c r="B20" s="13">
        <v>265476</v>
      </c>
      <c r="C20" s="14" t="s">
        <v>28</v>
      </c>
      <c r="D20" s="14" t="s">
        <v>29</v>
      </c>
      <c r="E20" s="14">
        <v>-10</v>
      </c>
      <c r="F20" s="15"/>
      <c r="G20" s="15"/>
      <c r="H20" s="15"/>
      <c r="I20" s="15"/>
      <c r="J20" s="1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">
      <c r="A21" s="13">
        <v>11586</v>
      </c>
      <c r="B21" s="13">
        <v>265477</v>
      </c>
      <c r="C21" s="14" t="s">
        <v>28</v>
      </c>
      <c r="D21" s="14" t="s">
        <v>30</v>
      </c>
      <c r="E21" s="14">
        <v>-50</v>
      </c>
      <c r="F21" s="15"/>
      <c r="G21" s="15"/>
      <c r="H21" s="15"/>
      <c r="I21" s="15"/>
      <c r="J21" s="15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">
      <c r="C23" t="s">
        <v>31</v>
      </c>
      <c r="E23">
        <f>SUMIF($E$6:$E$21,"&gt;0")</f>
        <v>1000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">
      <c r="C24" t="s">
        <v>32</v>
      </c>
      <c r="F24" s="16">
        <f>SUM($F$7:$F$21)</f>
        <v>0</v>
      </c>
      <c r="G24" s="16">
        <f>SUM($G$7:$G$21)</f>
        <v>0</v>
      </c>
      <c r="H24" s="16">
        <f>SUM($H$7:$H$21)</f>
        <v>0</v>
      </c>
      <c r="I24" s="16">
        <f>SUM($I$7:$I$21)</f>
        <v>0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4:78" ht="12">
      <c r="D25" t="s">
        <v>34</v>
      </c>
      <c r="E25" t="s">
        <v>35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I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I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I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I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I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I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I14">
    <cfRule type="cellIs" priority="15" dxfId="3" operator="greaterThan" stopIfTrue="1">
      <formula>$E$14</formula>
    </cfRule>
    <cfRule type="cellIs" priority="16" dxfId="7" operator="equal" stopIfTrue="1">
      <formula>""</formula>
    </cfRule>
  </conditionalFormatting>
  <conditionalFormatting sqref="E15:I15">
    <cfRule type="cellIs" priority="17" dxfId="3" operator="greaterThan" stopIfTrue="1">
      <formula>$E$15</formula>
    </cfRule>
    <cfRule type="cellIs" priority="18" dxfId="7" operator="equal" stopIfTrue="1">
      <formula>""</formula>
    </cfRule>
  </conditionalFormatting>
  <conditionalFormatting sqref="E16:I16">
    <cfRule type="cellIs" priority="19" dxfId="3" operator="greaterThan" stopIfTrue="1">
      <formula>$E$16</formula>
    </cfRule>
    <cfRule type="cellIs" priority="20" dxfId="7" operator="equal" stopIfTrue="1">
      <formula>""</formula>
    </cfRule>
  </conditionalFormatting>
  <conditionalFormatting sqref="E17:I17">
    <cfRule type="cellIs" priority="21" dxfId="3" operator="greaterThan" stopIfTrue="1">
      <formula>$E$17</formula>
    </cfRule>
    <cfRule type="cellIs" priority="22" dxfId="7" operator="equal" stopIfTrue="1">
      <formula>""</formula>
    </cfRule>
  </conditionalFormatting>
  <conditionalFormatting sqref="E18:I18">
    <cfRule type="cellIs" priority="23" dxfId="3" operator="greaterThan" stopIfTrue="1">
      <formula>$E$18</formula>
    </cfRule>
    <cfRule type="cellIs" priority="24" dxfId="7" operator="equal" stopIfTrue="1">
      <formula>""</formula>
    </cfRule>
  </conditionalFormatting>
  <conditionalFormatting sqref="E19:I19">
    <cfRule type="cellIs" priority="25" dxfId="3" operator="greaterThan" stopIfTrue="1">
      <formula>$E$19</formula>
    </cfRule>
    <cfRule type="cellIs" priority="26" dxfId="7" operator="equal" stopIfTrue="1">
      <formula>""</formula>
    </cfRule>
  </conditionalFormatting>
  <conditionalFormatting sqref="E20:I20">
    <cfRule type="cellIs" priority="27" dxfId="3" operator="lessThan" stopIfTrue="1">
      <formula>$E$20</formula>
    </cfRule>
    <cfRule type="cellIs" priority="28" dxfId="3" operator="greaterThan" stopIfTrue="1">
      <formula>0</formula>
    </cfRule>
  </conditionalFormatting>
  <conditionalFormatting sqref="E21:I21">
    <cfRule type="cellIs" priority="29" dxfId="3" operator="lessThan" stopIfTrue="1">
      <formula>$E$21</formula>
    </cfRule>
    <cfRule type="cellIs" priority="30" dxfId="3" operator="greaterThan" stopIfTrue="1">
      <formula>0</formula>
    </cfRule>
  </conditionalFormatting>
  <conditionalFormatting sqref="C24:I24">
    <cfRule type="cellIs" priority="31" dxfId="2" operator="equal" stopIfTrue="1">
      <formula>$D$26</formula>
    </cfRule>
    <cfRule type="cellIs" priority="32" dxfId="1" operator="equal" stopIfTrue="1">
      <formula>$D$27</formula>
    </cfRule>
    <cfRule type="cellIs" priority="33" dxfId="0" operator="equal" stopIfTrue="1">
      <formula>$D$28</formula>
    </cfRule>
    <cfRule type="cellIs" priority="34" dxfId="396" operator="equal" stopIfTrue="1">
      <formula>$D$29</formula>
    </cfRule>
    <cfRule type="cellIs" priority="35" dxfId="397" operator="equal" stopIfTrue="1">
      <formula>$D$30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" sqref="G2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1" ht="12.75">
      <c r="F1" s="22" t="s">
        <v>42</v>
      </c>
    </row>
    <row r="2" spans="4:7" ht="18">
      <c r="D2" s="4" t="s">
        <v>1</v>
      </c>
      <c r="G2" s="22"/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40</v>
      </c>
    </row>
    <row r="6" spans="1:9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5">
        <v>5004</v>
      </c>
      <c r="G6" s="25">
        <v>5005</v>
      </c>
      <c r="H6" s="25">
        <v>5006</v>
      </c>
      <c r="I6" s="25">
        <v>5007</v>
      </c>
    </row>
    <row r="7" spans="1:78" ht="27.75">
      <c r="A7" s="13">
        <v>11586</v>
      </c>
      <c r="B7" s="13">
        <v>265463</v>
      </c>
      <c r="C7" s="12" t="s">
        <v>14</v>
      </c>
      <c r="D7" s="3" t="s">
        <v>15</v>
      </c>
      <c r="E7" s="3">
        <v>25</v>
      </c>
      <c r="F7" s="26"/>
      <c r="G7" s="26"/>
      <c r="H7" s="26"/>
      <c r="I7" s="26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27.75">
      <c r="A8" s="13">
        <v>11586</v>
      </c>
      <c r="B8" s="13">
        <v>265464</v>
      </c>
      <c r="C8" s="3" t="s">
        <v>14</v>
      </c>
      <c r="D8" s="3" t="s">
        <v>16</v>
      </c>
      <c r="E8" s="3">
        <v>50</v>
      </c>
      <c r="F8" s="26"/>
      <c r="G8" s="26"/>
      <c r="H8" s="26"/>
      <c r="I8" s="26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27.75">
      <c r="A9" s="13">
        <v>11586</v>
      </c>
      <c r="B9" s="13">
        <v>265465</v>
      </c>
      <c r="C9" s="3" t="s">
        <v>14</v>
      </c>
      <c r="D9" s="3" t="s">
        <v>17</v>
      </c>
      <c r="E9" s="3">
        <v>85</v>
      </c>
      <c r="F9" s="26"/>
      <c r="G9" s="26"/>
      <c r="H9" s="26"/>
      <c r="I9" s="26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27.75">
      <c r="A10" s="13">
        <v>11586</v>
      </c>
      <c r="B10" s="13">
        <v>265466</v>
      </c>
      <c r="C10" s="3" t="s">
        <v>14</v>
      </c>
      <c r="D10" s="3" t="s">
        <v>18</v>
      </c>
      <c r="E10" s="3">
        <v>85</v>
      </c>
      <c r="F10" s="26"/>
      <c r="G10" s="26"/>
      <c r="H10" s="26"/>
      <c r="I10" s="26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27.75">
      <c r="A11" s="13">
        <v>11586</v>
      </c>
      <c r="B11" s="13">
        <v>265467</v>
      </c>
      <c r="C11" s="3" t="s">
        <v>14</v>
      </c>
      <c r="D11" s="3" t="s">
        <v>19</v>
      </c>
      <c r="E11" s="3">
        <v>85</v>
      </c>
      <c r="F11" s="26"/>
      <c r="G11" s="26"/>
      <c r="H11" s="26"/>
      <c r="I11" s="26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27.75">
      <c r="A12" s="13">
        <v>11586</v>
      </c>
      <c r="B12" s="13">
        <v>265468</v>
      </c>
      <c r="C12" s="3" t="s">
        <v>14</v>
      </c>
      <c r="D12" s="3" t="s">
        <v>20</v>
      </c>
      <c r="E12" s="3">
        <v>85</v>
      </c>
      <c r="F12" s="26"/>
      <c r="G12" s="26"/>
      <c r="H12" s="26"/>
      <c r="I12" s="26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27.75">
      <c r="A13" s="13">
        <v>11586</v>
      </c>
      <c r="B13" s="13">
        <v>265469</v>
      </c>
      <c r="C13" s="3" t="s">
        <v>14</v>
      </c>
      <c r="D13" s="3" t="s">
        <v>21</v>
      </c>
      <c r="E13" s="3">
        <v>85</v>
      </c>
      <c r="F13" s="26"/>
      <c r="G13" s="26"/>
      <c r="H13" s="26"/>
      <c r="I13" s="26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27.75">
      <c r="A14" s="13">
        <v>11586</v>
      </c>
      <c r="B14" s="13">
        <v>265470</v>
      </c>
      <c r="C14" s="3" t="s">
        <v>14</v>
      </c>
      <c r="D14" s="3" t="s">
        <v>22</v>
      </c>
      <c r="E14" s="3">
        <v>85</v>
      </c>
      <c r="F14" s="26"/>
      <c r="G14" s="26"/>
      <c r="H14" s="26"/>
      <c r="I14" s="26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27.75">
      <c r="A15" s="13">
        <v>11586</v>
      </c>
      <c r="B15" s="13">
        <v>265471</v>
      </c>
      <c r="C15" s="3" t="s">
        <v>14</v>
      </c>
      <c r="D15" s="3" t="s">
        <v>23</v>
      </c>
      <c r="E15" s="3">
        <v>85</v>
      </c>
      <c r="F15" s="26"/>
      <c r="G15" s="26"/>
      <c r="H15" s="26"/>
      <c r="I15" s="26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27.75">
      <c r="A16" s="13">
        <v>11586</v>
      </c>
      <c r="B16" s="13">
        <v>265472</v>
      </c>
      <c r="C16" s="3" t="s">
        <v>14</v>
      </c>
      <c r="D16" s="3" t="s">
        <v>24</v>
      </c>
      <c r="E16" s="3">
        <v>85</v>
      </c>
      <c r="F16" s="26"/>
      <c r="G16" s="26"/>
      <c r="H16" s="26"/>
      <c r="I16" s="26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27.75">
      <c r="A17" s="13">
        <v>11586</v>
      </c>
      <c r="B17" s="13">
        <v>265473</v>
      </c>
      <c r="C17" s="3" t="s">
        <v>14</v>
      </c>
      <c r="D17" s="3" t="s">
        <v>25</v>
      </c>
      <c r="E17" s="3">
        <v>70</v>
      </c>
      <c r="F17" s="26"/>
      <c r="G17" s="26"/>
      <c r="H17" s="26"/>
      <c r="I17" s="26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27.75">
      <c r="A18" s="13">
        <v>11586</v>
      </c>
      <c r="B18" s="13">
        <v>265474</v>
      </c>
      <c r="C18" s="3" t="s">
        <v>14</v>
      </c>
      <c r="D18" s="3" t="s">
        <v>26</v>
      </c>
      <c r="E18" s="3">
        <v>25</v>
      </c>
      <c r="F18" s="26"/>
      <c r="G18" s="26"/>
      <c r="H18" s="26"/>
      <c r="I18" s="26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27.75">
      <c r="A19" s="13">
        <v>11586</v>
      </c>
      <c r="B19" s="13">
        <v>265475</v>
      </c>
      <c r="C19" s="3" t="s">
        <v>14</v>
      </c>
      <c r="D19" s="3" t="s">
        <v>27</v>
      </c>
      <c r="E19" s="3">
        <v>150</v>
      </c>
      <c r="F19" s="26"/>
      <c r="G19" s="26"/>
      <c r="H19" s="26"/>
      <c r="I19" s="26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27.75">
      <c r="A20" s="13">
        <v>11586</v>
      </c>
      <c r="B20" s="13">
        <v>265476</v>
      </c>
      <c r="C20" s="14" t="s">
        <v>28</v>
      </c>
      <c r="D20" s="14" t="s">
        <v>29</v>
      </c>
      <c r="E20" s="14">
        <v>-10</v>
      </c>
      <c r="F20" s="26"/>
      <c r="G20" s="26"/>
      <c r="H20" s="26"/>
      <c r="I20" s="26"/>
      <c r="J20" s="1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27.75">
      <c r="A21" s="13">
        <v>11586</v>
      </c>
      <c r="B21" s="13">
        <v>265477</v>
      </c>
      <c r="C21" s="14" t="s">
        <v>28</v>
      </c>
      <c r="D21" s="14" t="s">
        <v>30</v>
      </c>
      <c r="E21" s="14">
        <v>-50</v>
      </c>
      <c r="F21" s="26"/>
      <c r="G21" s="26"/>
      <c r="H21" s="26"/>
      <c r="I21" s="26"/>
      <c r="J21" s="15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">
      <c r="C23" t="s">
        <v>31</v>
      </c>
      <c r="E23">
        <f>SUMIF($E$6:$E$21,"&gt;0")</f>
        <v>1000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">
      <c r="C24" t="s">
        <v>32</v>
      </c>
      <c r="F24" s="16">
        <f>SUM($F$7:$F$21)</f>
        <v>0</v>
      </c>
      <c r="G24" s="16">
        <f>SUM($G$7:$G$21)</f>
        <v>0</v>
      </c>
      <c r="H24" s="16">
        <f>SUM($H$7:$H$21)</f>
        <v>0</v>
      </c>
      <c r="I24" s="16">
        <f>SUM($I$7:$I$21)</f>
        <v>0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4:78" ht="12">
      <c r="D25" t="s">
        <v>34</v>
      </c>
      <c r="E25" t="s">
        <v>35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">
      <c r="C26" s="1" t="s">
        <v>33</v>
      </c>
      <c r="D26" s="17">
        <f>LARGE($F$24:$I$24,1)</f>
        <v>0</v>
      </c>
      <c r="E26">
        <f>INDEX($F$6:$I$6,MATCH($D$26,$F$24:$I$24,0))</f>
        <v>5004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ht="12">
      <c r="C27" t="s">
        <v>36</v>
      </c>
      <c r="D27" s="18">
        <f>LARGE($F$24:$I$24,2)</f>
        <v>0</v>
      </c>
      <c r="E27">
        <f>INDEX($F$6:$I$6,MATCH($D$27,$F$24:$I$24,0))</f>
        <v>5004</v>
      </c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ht="12">
      <c r="C28" t="s">
        <v>37</v>
      </c>
      <c r="D28" s="19">
        <f>LARGE($F$24:$I$24,3)</f>
        <v>0</v>
      </c>
      <c r="E28">
        <f>INDEX($F$6:$I$6,MATCH($D$28,$F$24:$I$24,0))</f>
        <v>5004</v>
      </c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ht="12">
      <c r="C29" t="s">
        <v>38</v>
      </c>
      <c r="D29" s="20">
        <f>LARGE($F$24:$I$24,4)</f>
        <v>0</v>
      </c>
      <c r="E29">
        <f>INDEX($F$6:$I$6,MATCH($D$29,$F$24:$I$24,0))</f>
        <v>5004</v>
      </c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 ht="12">
      <c r="C30" t="s">
        <v>39</v>
      </c>
      <c r="D30" s="21" t="e">
        <f>LARGE($F$24:$I$24,5)</f>
        <v>#NUM!</v>
      </c>
      <c r="E30" t="e">
        <f>INDEX($F$6:$I$6,MATCH($D$30,$F$24:$I$24,0))</f>
        <v>#NUM!</v>
      </c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/>
  <conditionalFormatting sqref="E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">
    <cfRule type="cellIs" priority="15" dxfId="3" operator="greaterThan" stopIfTrue="1">
      <formula>$E$14</formula>
    </cfRule>
    <cfRule type="cellIs" priority="16" dxfId="7" operator="equal" stopIfTrue="1">
      <formula>""</formula>
    </cfRule>
  </conditionalFormatting>
  <conditionalFormatting sqref="E15">
    <cfRule type="cellIs" priority="17" dxfId="3" operator="greaterThan" stopIfTrue="1">
      <formula>$E$15</formula>
    </cfRule>
    <cfRule type="cellIs" priority="18" dxfId="7" operator="equal" stopIfTrue="1">
      <formula>""</formula>
    </cfRule>
  </conditionalFormatting>
  <conditionalFormatting sqref="E16">
    <cfRule type="cellIs" priority="19" dxfId="3" operator="greaterThan" stopIfTrue="1">
      <formula>$E$16</formula>
    </cfRule>
    <cfRule type="cellIs" priority="20" dxfId="7" operator="equal" stopIfTrue="1">
      <formula>""</formula>
    </cfRule>
  </conditionalFormatting>
  <conditionalFormatting sqref="E17">
    <cfRule type="cellIs" priority="21" dxfId="3" operator="greaterThan" stopIfTrue="1">
      <formula>$E$17</formula>
    </cfRule>
    <cfRule type="cellIs" priority="22" dxfId="7" operator="equal" stopIfTrue="1">
      <formula>""</formula>
    </cfRule>
  </conditionalFormatting>
  <conditionalFormatting sqref="E18">
    <cfRule type="cellIs" priority="23" dxfId="3" operator="greaterThan" stopIfTrue="1">
      <formula>$E$18</formula>
    </cfRule>
    <cfRule type="cellIs" priority="24" dxfId="7" operator="equal" stopIfTrue="1">
      <formula>""</formula>
    </cfRule>
  </conditionalFormatting>
  <conditionalFormatting sqref="E19">
    <cfRule type="cellIs" priority="25" dxfId="3" operator="greaterThan" stopIfTrue="1">
      <formula>$E$19</formula>
    </cfRule>
    <cfRule type="cellIs" priority="26" dxfId="7" operator="equal" stopIfTrue="1">
      <formula>""</formula>
    </cfRule>
  </conditionalFormatting>
  <conditionalFormatting sqref="E20">
    <cfRule type="cellIs" priority="27" dxfId="3" operator="lessThan" stopIfTrue="1">
      <formula>$E$20</formula>
    </cfRule>
    <cfRule type="cellIs" priority="28" dxfId="3" operator="greaterThan" stopIfTrue="1">
      <formula>0</formula>
    </cfRule>
  </conditionalFormatting>
  <conditionalFormatting sqref="E21">
    <cfRule type="cellIs" priority="29" dxfId="3" operator="lessThan" stopIfTrue="1">
      <formula>$E$21</formula>
    </cfRule>
    <cfRule type="cellIs" priority="30" dxfId="3" operator="greaterThan" stopIfTrue="1">
      <formula>0</formula>
    </cfRule>
  </conditionalFormatting>
  <conditionalFormatting sqref="C24:I24">
    <cfRule type="cellIs" priority="31" dxfId="2" operator="equal" stopIfTrue="1">
      <formula>$D$26</formula>
    </cfRule>
    <cfRule type="cellIs" priority="32" dxfId="1" operator="equal" stopIfTrue="1">
      <formula>$D$27</formula>
    </cfRule>
    <cfRule type="cellIs" priority="33" dxfId="0" operator="equal" stopIfTrue="1">
      <formula>$D$28</formula>
    </cfRule>
    <cfRule type="cellIs" priority="34" dxfId="396" operator="equal" stopIfTrue="1">
      <formula>$D$29</formula>
    </cfRule>
    <cfRule type="cellIs" priority="35" dxfId="397" operator="equal" stopIfTrue="1">
      <formula>$D$30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6" sqref="J6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40</v>
      </c>
    </row>
    <row r="6" spans="1:9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5004</v>
      </c>
      <c r="G6" s="1">
        <v>5005</v>
      </c>
      <c r="H6" s="1">
        <v>5006</v>
      </c>
      <c r="I6" s="1">
        <v>5007</v>
      </c>
    </row>
    <row r="7" spans="1:78" ht="12">
      <c r="A7" s="13">
        <v>11586</v>
      </c>
      <c r="B7" s="13">
        <v>265463</v>
      </c>
      <c r="C7" s="12" t="s">
        <v>14</v>
      </c>
      <c r="D7" s="3" t="s">
        <v>15</v>
      </c>
      <c r="E7" s="3">
        <v>100</v>
      </c>
      <c r="F7" s="9">
        <v>40</v>
      </c>
      <c r="G7" s="9">
        <v>70</v>
      </c>
      <c r="H7" s="9">
        <v>70</v>
      </c>
      <c r="I7" s="9">
        <v>70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11586</v>
      </c>
      <c r="B8" s="13">
        <v>265464</v>
      </c>
      <c r="C8" s="3" t="s">
        <v>14</v>
      </c>
      <c r="D8" s="3" t="s">
        <v>16</v>
      </c>
      <c r="E8" s="3">
        <v>100</v>
      </c>
      <c r="F8" s="9">
        <v>100</v>
      </c>
      <c r="G8" s="9">
        <v>100</v>
      </c>
      <c r="H8" s="9">
        <v>100</v>
      </c>
      <c r="I8" s="9">
        <v>100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11586</v>
      </c>
      <c r="B9" s="13">
        <v>265465</v>
      </c>
      <c r="C9" s="3" t="s">
        <v>14</v>
      </c>
      <c r="D9" s="3" t="s">
        <v>17</v>
      </c>
      <c r="E9" s="3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11586</v>
      </c>
      <c r="B10" s="13">
        <v>265466</v>
      </c>
      <c r="C10" s="3" t="s">
        <v>14</v>
      </c>
      <c r="D10" s="3" t="s">
        <v>18</v>
      </c>
      <c r="E10" s="3">
        <v>100</v>
      </c>
      <c r="F10" s="9">
        <v>100</v>
      </c>
      <c r="G10" s="9">
        <v>100</v>
      </c>
      <c r="H10" s="9">
        <v>100</v>
      </c>
      <c r="I10" s="9">
        <v>90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11586</v>
      </c>
      <c r="B11" s="13">
        <v>265467</v>
      </c>
      <c r="C11" s="3" t="s">
        <v>14</v>
      </c>
      <c r="D11" s="3" t="s">
        <v>19</v>
      </c>
      <c r="E11" s="3">
        <v>100</v>
      </c>
      <c r="F11" s="9">
        <v>80</v>
      </c>
      <c r="G11" s="9">
        <v>70</v>
      </c>
      <c r="H11" s="9">
        <v>70</v>
      </c>
      <c r="I11" s="9">
        <v>80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11586</v>
      </c>
      <c r="B12" s="13">
        <v>265468</v>
      </c>
      <c r="C12" s="3" t="s">
        <v>14</v>
      </c>
      <c r="D12" s="3" t="s">
        <v>20</v>
      </c>
      <c r="E12" s="3">
        <v>100</v>
      </c>
      <c r="F12" s="9">
        <v>60</v>
      </c>
      <c r="G12" s="9">
        <v>80</v>
      </c>
      <c r="H12" s="9">
        <v>80</v>
      </c>
      <c r="I12" s="9">
        <v>100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11586</v>
      </c>
      <c r="B13" s="13">
        <v>265469</v>
      </c>
      <c r="C13" s="3" t="s">
        <v>14</v>
      </c>
      <c r="D13" s="3" t="s">
        <v>21</v>
      </c>
      <c r="E13" s="3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11586</v>
      </c>
      <c r="B14" s="13">
        <v>265470</v>
      </c>
      <c r="C14" s="3" t="s">
        <v>14</v>
      </c>
      <c r="D14" s="3" t="s">
        <v>22</v>
      </c>
      <c r="E14" s="3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3">
        <v>11586</v>
      </c>
      <c r="B15" s="13">
        <v>265471</v>
      </c>
      <c r="C15" s="3" t="s">
        <v>14</v>
      </c>
      <c r="D15" s="3" t="s">
        <v>23</v>
      </c>
      <c r="E15" s="3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3">
        <v>11586</v>
      </c>
      <c r="B16" s="13">
        <v>265472</v>
      </c>
      <c r="C16" s="3" t="s">
        <v>14</v>
      </c>
      <c r="D16" s="3" t="s">
        <v>24</v>
      </c>
      <c r="E16" s="3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">
      <c r="A17" s="13">
        <v>11586</v>
      </c>
      <c r="B17" s="13">
        <v>265473</v>
      </c>
      <c r="C17" s="3" t="s">
        <v>14</v>
      </c>
      <c r="D17" s="3" t="s">
        <v>25</v>
      </c>
      <c r="E17" s="3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">
      <c r="A18" s="13">
        <v>11586</v>
      </c>
      <c r="B18" s="13">
        <v>265474</v>
      </c>
      <c r="C18" s="3" t="s">
        <v>14</v>
      </c>
      <c r="D18" s="3" t="s">
        <v>26</v>
      </c>
      <c r="E18" s="3">
        <v>25</v>
      </c>
      <c r="F18" s="9">
        <v>25</v>
      </c>
      <c r="G18" s="9">
        <v>25</v>
      </c>
      <c r="H18" s="9">
        <v>25</v>
      </c>
      <c r="I18" s="9">
        <v>19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">
      <c r="A19" s="13">
        <v>11586</v>
      </c>
      <c r="B19" s="13">
        <v>265475</v>
      </c>
      <c r="C19" s="3" t="s">
        <v>14</v>
      </c>
      <c r="D19" s="3" t="s">
        <v>27</v>
      </c>
      <c r="E19" s="3">
        <v>100</v>
      </c>
      <c r="F19" s="9">
        <v>76</v>
      </c>
      <c r="G19" s="9">
        <v>72</v>
      </c>
      <c r="H19" s="9">
        <v>82</v>
      </c>
      <c r="I19" s="9">
        <v>84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">
      <c r="A20" s="13">
        <v>11586</v>
      </c>
      <c r="B20" s="13">
        <v>265476</v>
      </c>
      <c r="C20" s="14" t="s">
        <v>28</v>
      </c>
      <c r="D20" s="14" t="s">
        <v>29</v>
      </c>
      <c r="E20" s="14">
        <v>-10</v>
      </c>
      <c r="F20" s="15"/>
      <c r="G20" s="15"/>
      <c r="H20" s="15"/>
      <c r="I20" s="15"/>
      <c r="J20" s="1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">
      <c r="A21" s="13">
        <v>11586</v>
      </c>
      <c r="B21" s="13">
        <v>265477</v>
      </c>
      <c r="C21" s="14" t="s">
        <v>28</v>
      </c>
      <c r="D21" s="14" t="s">
        <v>30</v>
      </c>
      <c r="E21" s="14">
        <v>-50</v>
      </c>
      <c r="F21" s="15"/>
      <c r="G21" s="15"/>
      <c r="H21" s="15"/>
      <c r="I21" s="15"/>
      <c r="J21" s="15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">
      <c r="C23" t="s">
        <v>31</v>
      </c>
      <c r="E23">
        <f>SUMIF($E$6:$E$21,"&gt;0")</f>
        <v>625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">
      <c r="C24" t="s">
        <v>32</v>
      </c>
      <c r="F24" s="16">
        <f>SUM($F$7:$F$21)</f>
        <v>481</v>
      </c>
      <c r="G24" s="16">
        <f>SUM($G$7:$G$21)</f>
        <v>517</v>
      </c>
      <c r="H24" s="16">
        <f>SUM($H$7:$H$21)</f>
        <v>527</v>
      </c>
      <c r="I24" s="16">
        <f>SUM($I$7:$I$21)</f>
        <v>543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4:78" ht="12">
      <c r="D25" t="s">
        <v>34</v>
      </c>
      <c r="E25" t="s">
        <v>35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I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I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I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I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I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I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I14">
    <cfRule type="cellIs" priority="15" dxfId="3" operator="greaterThan" stopIfTrue="1">
      <formula>$E$14</formula>
    </cfRule>
    <cfRule type="cellIs" priority="16" dxfId="7" operator="equal" stopIfTrue="1">
      <formula>""</formula>
    </cfRule>
  </conditionalFormatting>
  <conditionalFormatting sqref="E15:I15">
    <cfRule type="cellIs" priority="17" dxfId="3" operator="greaterThan" stopIfTrue="1">
      <formula>$E$15</formula>
    </cfRule>
    <cfRule type="cellIs" priority="18" dxfId="7" operator="equal" stopIfTrue="1">
      <formula>""</formula>
    </cfRule>
  </conditionalFormatting>
  <conditionalFormatting sqref="E16:I16">
    <cfRule type="cellIs" priority="19" dxfId="3" operator="greaterThan" stopIfTrue="1">
      <formula>$E$16</formula>
    </cfRule>
    <cfRule type="cellIs" priority="20" dxfId="7" operator="equal" stopIfTrue="1">
      <formula>""</formula>
    </cfRule>
  </conditionalFormatting>
  <conditionalFormatting sqref="E17:I17">
    <cfRule type="cellIs" priority="21" dxfId="3" operator="greaterThan" stopIfTrue="1">
      <formula>$E$17</formula>
    </cfRule>
    <cfRule type="cellIs" priority="22" dxfId="7" operator="equal" stopIfTrue="1">
      <formula>""</formula>
    </cfRule>
  </conditionalFormatting>
  <conditionalFormatting sqref="E18:I18">
    <cfRule type="cellIs" priority="23" dxfId="3" operator="greaterThan" stopIfTrue="1">
      <formula>$E$18</formula>
    </cfRule>
    <cfRule type="cellIs" priority="24" dxfId="7" operator="equal" stopIfTrue="1">
      <formula>""</formula>
    </cfRule>
  </conditionalFormatting>
  <conditionalFormatting sqref="E19:I19">
    <cfRule type="cellIs" priority="25" dxfId="3" operator="greaterThan" stopIfTrue="1">
      <formula>$E$19</formula>
    </cfRule>
    <cfRule type="cellIs" priority="26" dxfId="7" operator="equal" stopIfTrue="1">
      <formula>""</formula>
    </cfRule>
  </conditionalFormatting>
  <conditionalFormatting sqref="E20:I20">
    <cfRule type="cellIs" priority="27" dxfId="3" operator="lessThan" stopIfTrue="1">
      <formula>$E$20</formula>
    </cfRule>
    <cfRule type="cellIs" priority="28" dxfId="3" operator="greaterThan" stopIfTrue="1">
      <formula>0</formula>
    </cfRule>
  </conditionalFormatting>
  <conditionalFormatting sqref="E21:I21">
    <cfRule type="cellIs" priority="29" dxfId="3" operator="lessThan" stopIfTrue="1">
      <formula>$E$21</formula>
    </cfRule>
    <cfRule type="cellIs" priority="30" dxfId="3" operator="greaterThan" stopIfTrue="1">
      <formula>0</formula>
    </cfRule>
  </conditionalFormatting>
  <conditionalFormatting sqref="C24:I24">
    <cfRule type="cellIs" priority="31" dxfId="2" operator="equal" stopIfTrue="1">
      <formula>$D$26</formula>
    </cfRule>
    <cfRule type="cellIs" priority="32" dxfId="1" operator="equal" stopIfTrue="1">
      <formula>$D$27</formula>
    </cfRule>
    <cfRule type="cellIs" priority="33" dxfId="0" operator="equal" stopIfTrue="1">
      <formula>$D$28</formula>
    </cfRule>
    <cfRule type="cellIs" priority="34" dxfId="396" operator="equal" stopIfTrue="1">
      <formula>$D$29</formula>
    </cfRule>
    <cfRule type="cellIs" priority="35" dxfId="397" operator="equal" stopIfTrue="1">
      <formula>$D$30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40</v>
      </c>
    </row>
    <row r="6" spans="1:9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5004</v>
      </c>
      <c r="G6" s="1">
        <v>5005</v>
      </c>
      <c r="H6" s="1">
        <v>5006</v>
      </c>
      <c r="I6" s="1">
        <v>5007</v>
      </c>
    </row>
    <row r="7" spans="1:78" ht="12">
      <c r="A7" s="13">
        <v>11586</v>
      </c>
      <c r="B7" s="13">
        <v>265463</v>
      </c>
      <c r="C7" s="12" t="s">
        <v>14</v>
      </c>
      <c r="D7" s="3" t="s">
        <v>15</v>
      </c>
      <c r="E7" s="3">
        <v>25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11586</v>
      </c>
      <c r="B8" s="13">
        <v>265464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11586</v>
      </c>
      <c r="B9" s="13">
        <v>265465</v>
      </c>
      <c r="C9" s="3" t="s">
        <v>14</v>
      </c>
      <c r="D9" s="3" t="s">
        <v>17</v>
      </c>
      <c r="E9" s="3">
        <v>85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11586</v>
      </c>
      <c r="B10" s="13">
        <v>265466</v>
      </c>
      <c r="C10" s="3" t="s">
        <v>14</v>
      </c>
      <c r="D10" s="3" t="s">
        <v>18</v>
      </c>
      <c r="E10" s="3">
        <v>85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11586</v>
      </c>
      <c r="B11" s="13">
        <v>265467</v>
      </c>
      <c r="C11" s="3" t="s">
        <v>14</v>
      </c>
      <c r="D11" s="3" t="s">
        <v>19</v>
      </c>
      <c r="E11" s="3">
        <v>85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11586</v>
      </c>
      <c r="B12" s="13">
        <v>265468</v>
      </c>
      <c r="C12" s="3" t="s">
        <v>14</v>
      </c>
      <c r="D12" s="3" t="s">
        <v>20</v>
      </c>
      <c r="E12" s="3">
        <v>85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11586</v>
      </c>
      <c r="B13" s="13">
        <v>265469</v>
      </c>
      <c r="C13" s="3" t="s">
        <v>14</v>
      </c>
      <c r="D13" s="3" t="s">
        <v>21</v>
      </c>
      <c r="E13" s="3">
        <v>85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11586</v>
      </c>
      <c r="B14" s="13">
        <v>265470</v>
      </c>
      <c r="C14" s="3" t="s">
        <v>14</v>
      </c>
      <c r="D14" s="3" t="s">
        <v>22</v>
      </c>
      <c r="E14" s="3">
        <v>85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3">
        <v>11586</v>
      </c>
      <c r="B15" s="13">
        <v>265471</v>
      </c>
      <c r="C15" s="3" t="s">
        <v>14</v>
      </c>
      <c r="D15" s="3" t="s">
        <v>23</v>
      </c>
      <c r="E15" s="3">
        <v>85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3">
        <v>11586</v>
      </c>
      <c r="B16" s="13">
        <v>265472</v>
      </c>
      <c r="C16" s="3" t="s">
        <v>14</v>
      </c>
      <c r="D16" s="3" t="s">
        <v>24</v>
      </c>
      <c r="E16" s="3">
        <v>85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">
      <c r="A17" s="13">
        <v>11586</v>
      </c>
      <c r="B17" s="13">
        <v>265473</v>
      </c>
      <c r="C17" s="3" t="s">
        <v>14</v>
      </c>
      <c r="D17" s="3" t="s">
        <v>25</v>
      </c>
      <c r="E17" s="3">
        <v>70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">
      <c r="A18" s="13">
        <v>11586</v>
      </c>
      <c r="B18" s="13">
        <v>265474</v>
      </c>
      <c r="C18" s="3" t="s">
        <v>14</v>
      </c>
      <c r="D18" s="3" t="s">
        <v>26</v>
      </c>
      <c r="E18" s="3">
        <v>25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">
      <c r="A19" s="13">
        <v>11586</v>
      </c>
      <c r="B19" s="13">
        <v>265475</v>
      </c>
      <c r="C19" s="3" t="s">
        <v>14</v>
      </c>
      <c r="D19" s="3" t="s">
        <v>27</v>
      </c>
      <c r="E19" s="3">
        <v>150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">
      <c r="A20" s="13">
        <v>11586</v>
      </c>
      <c r="B20" s="13">
        <v>265476</v>
      </c>
      <c r="C20" s="14" t="s">
        <v>28</v>
      </c>
      <c r="D20" s="14" t="s">
        <v>29</v>
      </c>
      <c r="E20" s="14">
        <v>-10</v>
      </c>
      <c r="F20" s="15"/>
      <c r="G20" s="15"/>
      <c r="H20" s="15"/>
      <c r="I20" s="15"/>
      <c r="J20" s="1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">
      <c r="A21" s="13">
        <v>11586</v>
      </c>
      <c r="B21" s="13">
        <v>265477</v>
      </c>
      <c r="C21" s="14" t="s">
        <v>28</v>
      </c>
      <c r="D21" s="14" t="s">
        <v>30</v>
      </c>
      <c r="E21" s="14">
        <v>-50</v>
      </c>
      <c r="F21" s="15"/>
      <c r="G21" s="15"/>
      <c r="H21" s="15"/>
      <c r="I21" s="15"/>
      <c r="J21" s="15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">
      <c r="C23" t="s">
        <v>31</v>
      </c>
      <c r="E23">
        <f>SUMIF($E$6:$E$21,"&gt;0")</f>
        <v>1000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">
      <c r="C24" t="s">
        <v>32</v>
      </c>
      <c r="F24" s="16">
        <f>SUM($F$7:$F$21)</f>
        <v>0</v>
      </c>
      <c r="G24" s="16">
        <f>SUM($G$7:$G$21)</f>
        <v>0</v>
      </c>
      <c r="H24" s="16">
        <f>SUM($H$7:$H$21)</f>
        <v>0</v>
      </c>
      <c r="I24" s="16">
        <f>SUM($I$7:$I$21)</f>
        <v>0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4:78" ht="12">
      <c r="D25" t="s">
        <v>34</v>
      </c>
      <c r="E25" t="s">
        <v>35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I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I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I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I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I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I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I14">
    <cfRule type="cellIs" priority="15" dxfId="3" operator="greaterThan" stopIfTrue="1">
      <formula>$E$14</formula>
    </cfRule>
    <cfRule type="cellIs" priority="16" dxfId="7" operator="equal" stopIfTrue="1">
      <formula>""</formula>
    </cfRule>
  </conditionalFormatting>
  <conditionalFormatting sqref="E15:I15">
    <cfRule type="cellIs" priority="17" dxfId="3" operator="greaterThan" stopIfTrue="1">
      <formula>$E$15</formula>
    </cfRule>
    <cfRule type="cellIs" priority="18" dxfId="7" operator="equal" stopIfTrue="1">
      <formula>""</formula>
    </cfRule>
  </conditionalFormatting>
  <conditionalFormatting sqref="E16:I16">
    <cfRule type="cellIs" priority="19" dxfId="3" operator="greaterThan" stopIfTrue="1">
      <formula>$E$16</formula>
    </cfRule>
    <cfRule type="cellIs" priority="20" dxfId="7" operator="equal" stopIfTrue="1">
      <formula>""</formula>
    </cfRule>
  </conditionalFormatting>
  <conditionalFormatting sqref="E17:I17">
    <cfRule type="cellIs" priority="21" dxfId="3" operator="greaterThan" stopIfTrue="1">
      <formula>$E$17</formula>
    </cfRule>
    <cfRule type="cellIs" priority="22" dxfId="7" operator="equal" stopIfTrue="1">
      <formula>""</formula>
    </cfRule>
  </conditionalFormatting>
  <conditionalFormatting sqref="E18:I18">
    <cfRule type="cellIs" priority="23" dxfId="3" operator="greaterThan" stopIfTrue="1">
      <formula>$E$18</formula>
    </cfRule>
    <cfRule type="cellIs" priority="24" dxfId="7" operator="equal" stopIfTrue="1">
      <formula>""</formula>
    </cfRule>
  </conditionalFormatting>
  <conditionalFormatting sqref="E19:I19">
    <cfRule type="cellIs" priority="25" dxfId="3" operator="greaterThan" stopIfTrue="1">
      <formula>$E$19</formula>
    </cfRule>
    <cfRule type="cellIs" priority="26" dxfId="7" operator="equal" stopIfTrue="1">
      <formula>""</formula>
    </cfRule>
  </conditionalFormatting>
  <conditionalFormatting sqref="E20:I20">
    <cfRule type="cellIs" priority="27" dxfId="3" operator="lessThan" stopIfTrue="1">
      <formula>$E$20</formula>
    </cfRule>
    <cfRule type="cellIs" priority="28" dxfId="3" operator="greaterThan" stopIfTrue="1">
      <formula>0</formula>
    </cfRule>
  </conditionalFormatting>
  <conditionalFormatting sqref="E21:I21">
    <cfRule type="cellIs" priority="29" dxfId="3" operator="lessThan" stopIfTrue="1">
      <formula>$E$21</formula>
    </cfRule>
    <cfRule type="cellIs" priority="30" dxfId="3" operator="greaterThan" stopIfTrue="1">
      <formula>0</formula>
    </cfRule>
  </conditionalFormatting>
  <conditionalFormatting sqref="C24:I24">
    <cfRule type="cellIs" priority="31" dxfId="2" operator="equal" stopIfTrue="1">
      <formula>$D$26</formula>
    </cfRule>
    <cfRule type="cellIs" priority="32" dxfId="1" operator="equal" stopIfTrue="1">
      <formula>$D$27</formula>
    </cfRule>
    <cfRule type="cellIs" priority="33" dxfId="0" operator="equal" stopIfTrue="1">
      <formula>$D$28</formula>
    </cfRule>
    <cfRule type="cellIs" priority="34" dxfId="396" operator="equal" stopIfTrue="1">
      <formula>$D$29</formula>
    </cfRule>
    <cfRule type="cellIs" priority="35" dxfId="397" operator="equal" stopIfTrue="1">
      <formula>$D$30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40</v>
      </c>
    </row>
    <row r="6" spans="1:9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5004</v>
      </c>
      <c r="G6" s="1">
        <v>5005</v>
      </c>
      <c r="H6" s="1">
        <v>5006</v>
      </c>
      <c r="I6" s="1">
        <v>5007</v>
      </c>
    </row>
    <row r="7" spans="1:78" ht="12">
      <c r="A7" s="13">
        <v>11586</v>
      </c>
      <c r="B7" s="13">
        <v>265463</v>
      </c>
      <c r="C7" s="12" t="s">
        <v>14</v>
      </c>
      <c r="D7" s="3" t="s">
        <v>15</v>
      </c>
      <c r="E7" s="3">
        <v>25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11586</v>
      </c>
      <c r="B8" s="13">
        <v>265464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11586</v>
      </c>
      <c r="B9" s="13">
        <v>265465</v>
      </c>
      <c r="C9" s="3" t="s">
        <v>14</v>
      </c>
      <c r="D9" s="3" t="s">
        <v>17</v>
      </c>
      <c r="E9" s="3">
        <v>85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11586</v>
      </c>
      <c r="B10" s="13">
        <v>265466</v>
      </c>
      <c r="C10" s="3" t="s">
        <v>14</v>
      </c>
      <c r="D10" s="3" t="s">
        <v>18</v>
      </c>
      <c r="E10" s="3">
        <v>85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11586</v>
      </c>
      <c r="B11" s="13">
        <v>265467</v>
      </c>
      <c r="C11" s="3" t="s">
        <v>14</v>
      </c>
      <c r="D11" s="3" t="s">
        <v>19</v>
      </c>
      <c r="E11" s="3">
        <v>85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11586</v>
      </c>
      <c r="B12" s="13">
        <v>265468</v>
      </c>
      <c r="C12" s="3" t="s">
        <v>14</v>
      </c>
      <c r="D12" s="3" t="s">
        <v>20</v>
      </c>
      <c r="E12" s="3">
        <v>85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11586</v>
      </c>
      <c r="B13" s="13">
        <v>265469</v>
      </c>
      <c r="C13" s="3" t="s">
        <v>14</v>
      </c>
      <c r="D13" s="3" t="s">
        <v>21</v>
      </c>
      <c r="E13" s="3">
        <v>85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11586</v>
      </c>
      <c r="B14" s="13">
        <v>265470</v>
      </c>
      <c r="C14" s="3" t="s">
        <v>14</v>
      </c>
      <c r="D14" s="3" t="s">
        <v>22</v>
      </c>
      <c r="E14" s="3">
        <v>85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3">
        <v>11586</v>
      </c>
      <c r="B15" s="13">
        <v>265471</v>
      </c>
      <c r="C15" s="3" t="s">
        <v>14</v>
      </c>
      <c r="D15" s="3" t="s">
        <v>23</v>
      </c>
      <c r="E15" s="3">
        <v>85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3">
        <v>11586</v>
      </c>
      <c r="B16" s="13">
        <v>265472</v>
      </c>
      <c r="C16" s="3" t="s">
        <v>14</v>
      </c>
      <c r="D16" s="3" t="s">
        <v>24</v>
      </c>
      <c r="E16" s="3">
        <v>85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">
      <c r="A17" s="13">
        <v>11586</v>
      </c>
      <c r="B17" s="13">
        <v>265473</v>
      </c>
      <c r="C17" s="3" t="s">
        <v>14</v>
      </c>
      <c r="D17" s="3" t="s">
        <v>25</v>
      </c>
      <c r="E17" s="3">
        <v>70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">
      <c r="A18" s="13">
        <v>11586</v>
      </c>
      <c r="B18" s="13">
        <v>265474</v>
      </c>
      <c r="C18" s="3" t="s">
        <v>14</v>
      </c>
      <c r="D18" s="3" t="s">
        <v>26</v>
      </c>
      <c r="E18" s="3">
        <v>25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">
      <c r="A19" s="13">
        <v>11586</v>
      </c>
      <c r="B19" s="13">
        <v>265475</v>
      </c>
      <c r="C19" s="3" t="s">
        <v>14</v>
      </c>
      <c r="D19" s="3" t="s">
        <v>27</v>
      </c>
      <c r="E19" s="3">
        <v>150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">
      <c r="A20" s="13">
        <v>11586</v>
      </c>
      <c r="B20" s="13">
        <v>265476</v>
      </c>
      <c r="C20" s="14" t="s">
        <v>28</v>
      </c>
      <c r="D20" s="14" t="s">
        <v>29</v>
      </c>
      <c r="E20" s="14">
        <v>-10</v>
      </c>
      <c r="F20" s="15"/>
      <c r="G20" s="15"/>
      <c r="H20" s="15"/>
      <c r="I20" s="15"/>
      <c r="J20" s="1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">
      <c r="A21" s="13">
        <v>11586</v>
      </c>
      <c r="B21" s="13">
        <v>265477</v>
      </c>
      <c r="C21" s="14" t="s">
        <v>28</v>
      </c>
      <c r="D21" s="14" t="s">
        <v>30</v>
      </c>
      <c r="E21" s="14">
        <v>-50</v>
      </c>
      <c r="F21" s="15"/>
      <c r="G21" s="15"/>
      <c r="H21" s="15"/>
      <c r="I21" s="15"/>
      <c r="J21" s="15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">
      <c r="C23" t="s">
        <v>31</v>
      </c>
      <c r="E23">
        <f>SUMIF($E$6:$E$21,"&gt;0")</f>
        <v>1000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">
      <c r="C24" t="s">
        <v>32</v>
      </c>
      <c r="F24" s="16">
        <f>SUM($F$7:$F$21)</f>
        <v>0</v>
      </c>
      <c r="G24" s="16">
        <f>SUM($G$7:$G$21)</f>
        <v>0</v>
      </c>
      <c r="H24" s="16">
        <f>SUM($H$7:$H$21)</f>
        <v>0</v>
      </c>
      <c r="I24" s="16">
        <f>SUM($I$7:$I$21)</f>
        <v>0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4:78" ht="12">
      <c r="D25" t="s">
        <v>34</v>
      </c>
      <c r="E25" t="s">
        <v>35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I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I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I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I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I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I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I14">
    <cfRule type="cellIs" priority="15" dxfId="3" operator="greaterThan" stopIfTrue="1">
      <formula>$E$14</formula>
    </cfRule>
    <cfRule type="cellIs" priority="16" dxfId="7" operator="equal" stopIfTrue="1">
      <formula>""</formula>
    </cfRule>
  </conditionalFormatting>
  <conditionalFormatting sqref="E15:I15">
    <cfRule type="cellIs" priority="17" dxfId="3" operator="greaterThan" stopIfTrue="1">
      <formula>$E$15</formula>
    </cfRule>
    <cfRule type="cellIs" priority="18" dxfId="7" operator="equal" stopIfTrue="1">
      <formula>""</formula>
    </cfRule>
  </conditionalFormatting>
  <conditionalFormatting sqref="E16:I16">
    <cfRule type="cellIs" priority="19" dxfId="3" operator="greaterThan" stopIfTrue="1">
      <formula>$E$16</formula>
    </cfRule>
    <cfRule type="cellIs" priority="20" dxfId="7" operator="equal" stopIfTrue="1">
      <formula>""</formula>
    </cfRule>
  </conditionalFormatting>
  <conditionalFormatting sqref="E17:I17">
    <cfRule type="cellIs" priority="21" dxfId="3" operator="greaterThan" stopIfTrue="1">
      <formula>$E$17</formula>
    </cfRule>
    <cfRule type="cellIs" priority="22" dxfId="7" operator="equal" stopIfTrue="1">
      <formula>""</formula>
    </cfRule>
  </conditionalFormatting>
  <conditionalFormatting sqref="E18:I18">
    <cfRule type="cellIs" priority="23" dxfId="3" operator="greaterThan" stopIfTrue="1">
      <formula>$E$18</formula>
    </cfRule>
    <cfRule type="cellIs" priority="24" dxfId="7" operator="equal" stopIfTrue="1">
      <formula>""</formula>
    </cfRule>
  </conditionalFormatting>
  <conditionalFormatting sqref="E19:I19">
    <cfRule type="cellIs" priority="25" dxfId="3" operator="greaterThan" stopIfTrue="1">
      <formula>$E$19</formula>
    </cfRule>
    <cfRule type="cellIs" priority="26" dxfId="7" operator="equal" stopIfTrue="1">
      <formula>""</formula>
    </cfRule>
  </conditionalFormatting>
  <conditionalFormatting sqref="E20:I20">
    <cfRule type="cellIs" priority="27" dxfId="3" operator="lessThan" stopIfTrue="1">
      <formula>$E$20</formula>
    </cfRule>
    <cfRule type="cellIs" priority="28" dxfId="3" operator="greaterThan" stopIfTrue="1">
      <formula>0</formula>
    </cfRule>
  </conditionalFormatting>
  <conditionalFormatting sqref="E21:I21">
    <cfRule type="cellIs" priority="29" dxfId="3" operator="lessThan" stopIfTrue="1">
      <formula>$E$21</formula>
    </cfRule>
    <cfRule type="cellIs" priority="30" dxfId="3" operator="greaterThan" stopIfTrue="1">
      <formula>0</formula>
    </cfRule>
  </conditionalFormatting>
  <conditionalFormatting sqref="C24:I24">
    <cfRule type="cellIs" priority="31" dxfId="2" operator="equal" stopIfTrue="1">
      <formula>$D$26</formula>
    </cfRule>
    <cfRule type="cellIs" priority="32" dxfId="1" operator="equal" stopIfTrue="1">
      <formula>$D$27</formula>
    </cfRule>
    <cfRule type="cellIs" priority="33" dxfId="0" operator="equal" stopIfTrue="1">
      <formula>$D$28</formula>
    </cfRule>
    <cfRule type="cellIs" priority="34" dxfId="396" operator="equal" stopIfTrue="1">
      <formula>$D$29</formula>
    </cfRule>
    <cfRule type="cellIs" priority="35" dxfId="397" operator="equal" stopIfTrue="1">
      <formula>$D$30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40</v>
      </c>
    </row>
    <row r="6" spans="1:9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5004</v>
      </c>
      <c r="G6" s="1">
        <v>5005</v>
      </c>
      <c r="H6" s="1">
        <v>5006</v>
      </c>
      <c r="I6" s="1">
        <v>5007</v>
      </c>
    </row>
    <row r="7" spans="1:78" ht="12">
      <c r="A7" s="13">
        <v>11586</v>
      </c>
      <c r="B7" s="13">
        <v>265463</v>
      </c>
      <c r="C7" s="12" t="s">
        <v>14</v>
      </c>
      <c r="D7" s="3" t="s">
        <v>15</v>
      </c>
      <c r="E7" s="3">
        <v>25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11586</v>
      </c>
      <c r="B8" s="13">
        <v>265464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11586</v>
      </c>
      <c r="B9" s="13">
        <v>265465</v>
      </c>
      <c r="C9" s="3" t="s">
        <v>14</v>
      </c>
      <c r="D9" s="3" t="s">
        <v>17</v>
      </c>
      <c r="E9" s="3">
        <v>85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11586</v>
      </c>
      <c r="B10" s="13">
        <v>265466</v>
      </c>
      <c r="C10" s="3" t="s">
        <v>14</v>
      </c>
      <c r="D10" s="3" t="s">
        <v>18</v>
      </c>
      <c r="E10" s="3">
        <v>85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11586</v>
      </c>
      <c r="B11" s="13">
        <v>265467</v>
      </c>
      <c r="C11" s="3" t="s">
        <v>14</v>
      </c>
      <c r="D11" s="3" t="s">
        <v>19</v>
      </c>
      <c r="E11" s="3">
        <v>85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11586</v>
      </c>
      <c r="B12" s="13">
        <v>265468</v>
      </c>
      <c r="C12" s="3" t="s">
        <v>14</v>
      </c>
      <c r="D12" s="3" t="s">
        <v>20</v>
      </c>
      <c r="E12" s="3">
        <v>85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11586</v>
      </c>
      <c r="B13" s="13">
        <v>265469</v>
      </c>
      <c r="C13" s="3" t="s">
        <v>14</v>
      </c>
      <c r="D13" s="3" t="s">
        <v>21</v>
      </c>
      <c r="E13" s="3">
        <v>85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11586</v>
      </c>
      <c r="B14" s="13">
        <v>265470</v>
      </c>
      <c r="C14" s="3" t="s">
        <v>14</v>
      </c>
      <c r="D14" s="3" t="s">
        <v>22</v>
      </c>
      <c r="E14" s="3">
        <v>85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3">
        <v>11586</v>
      </c>
      <c r="B15" s="13">
        <v>265471</v>
      </c>
      <c r="C15" s="3" t="s">
        <v>14</v>
      </c>
      <c r="D15" s="3" t="s">
        <v>23</v>
      </c>
      <c r="E15" s="3">
        <v>85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3">
        <v>11586</v>
      </c>
      <c r="B16" s="13">
        <v>265472</v>
      </c>
      <c r="C16" s="3" t="s">
        <v>14</v>
      </c>
      <c r="D16" s="3" t="s">
        <v>24</v>
      </c>
      <c r="E16" s="3">
        <v>85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">
      <c r="A17" s="13">
        <v>11586</v>
      </c>
      <c r="B17" s="13">
        <v>265473</v>
      </c>
      <c r="C17" s="3" t="s">
        <v>14</v>
      </c>
      <c r="D17" s="3" t="s">
        <v>25</v>
      </c>
      <c r="E17" s="3">
        <v>70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">
      <c r="A18" s="13">
        <v>11586</v>
      </c>
      <c r="B18" s="13">
        <v>265474</v>
      </c>
      <c r="C18" s="3" t="s">
        <v>14</v>
      </c>
      <c r="D18" s="3" t="s">
        <v>26</v>
      </c>
      <c r="E18" s="3">
        <v>25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">
      <c r="A19" s="13">
        <v>11586</v>
      </c>
      <c r="B19" s="13">
        <v>265475</v>
      </c>
      <c r="C19" s="3" t="s">
        <v>14</v>
      </c>
      <c r="D19" s="3" t="s">
        <v>27</v>
      </c>
      <c r="E19" s="3">
        <v>150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">
      <c r="A20" s="13">
        <v>11586</v>
      </c>
      <c r="B20" s="13">
        <v>265476</v>
      </c>
      <c r="C20" s="14" t="s">
        <v>28</v>
      </c>
      <c r="D20" s="14" t="s">
        <v>29</v>
      </c>
      <c r="E20" s="14">
        <v>-10</v>
      </c>
      <c r="F20" s="15"/>
      <c r="G20" s="15"/>
      <c r="H20" s="15"/>
      <c r="I20" s="15"/>
      <c r="J20" s="1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">
      <c r="A21" s="13">
        <v>11586</v>
      </c>
      <c r="B21" s="13">
        <v>265477</v>
      </c>
      <c r="C21" s="14" t="s">
        <v>28</v>
      </c>
      <c r="D21" s="14" t="s">
        <v>30</v>
      </c>
      <c r="E21" s="14">
        <v>-50</v>
      </c>
      <c r="F21" s="15"/>
      <c r="G21" s="15"/>
      <c r="H21" s="15"/>
      <c r="I21" s="15"/>
      <c r="J21" s="15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">
      <c r="C23" t="s">
        <v>31</v>
      </c>
      <c r="E23">
        <f>SUMIF($E$6:$E$21,"&gt;0")</f>
        <v>1000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">
      <c r="C24" t="s">
        <v>32</v>
      </c>
      <c r="F24" s="16">
        <f>SUM($F$7:$F$21)</f>
        <v>0</v>
      </c>
      <c r="G24" s="16">
        <f>SUM($G$7:$G$21)</f>
        <v>0</v>
      </c>
      <c r="H24" s="16">
        <f>SUM($H$7:$H$21)</f>
        <v>0</v>
      </c>
      <c r="I24" s="16">
        <f>SUM($I$7:$I$21)</f>
        <v>0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4:78" ht="12">
      <c r="D25" t="s">
        <v>34</v>
      </c>
      <c r="E25" t="s">
        <v>35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I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I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I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I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I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I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I14">
    <cfRule type="cellIs" priority="15" dxfId="3" operator="greaterThan" stopIfTrue="1">
      <formula>$E$14</formula>
    </cfRule>
    <cfRule type="cellIs" priority="16" dxfId="7" operator="equal" stopIfTrue="1">
      <formula>""</formula>
    </cfRule>
  </conditionalFormatting>
  <conditionalFormatting sqref="E15:I15">
    <cfRule type="cellIs" priority="17" dxfId="3" operator="greaterThan" stopIfTrue="1">
      <formula>$E$15</formula>
    </cfRule>
    <cfRule type="cellIs" priority="18" dxfId="7" operator="equal" stopIfTrue="1">
      <formula>""</formula>
    </cfRule>
  </conditionalFormatting>
  <conditionalFormatting sqref="E16:I16">
    <cfRule type="cellIs" priority="19" dxfId="3" operator="greaterThan" stopIfTrue="1">
      <formula>$E$16</formula>
    </cfRule>
    <cfRule type="cellIs" priority="20" dxfId="7" operator="equal" stopIfTrue="1">
      <formula>""</formula>
    </cfRule>
  </conditionalFormatting>
  <conditionalFormatting sqref="E17:I17">
    <cfRule type="cellIs" priority="21" dxfId="3" operator="greaterThan" stopIfTrue="1">
      <formula>$E$17</formula>
    </cfRule>
    <cfRule type="cellIs" priority="22" dxfId="7" operator="equal" stopIfTrue="1">
      <formula>""</formula>
    </cfRule>
  </conditionalFormatting>
  <conditionalFormatting sqref="E18:I18">
    <cfRule type="cellIs" priority="23" dxfId="3" operator="greaterThan" stopIfTrue="1">
      <formula>$E$18</formula>
    </cfRule>
    <cfRule type="cellIs" priority="24" dxfId="7" operator="equal" stopIfTrue="1">
      <formula>""</formula>
    </cfRule>
  </conditionalFormatting>
  <conditionalFormatting sqref="E19:I19">
    <cfRule type="cellIs" priority="25" dxfId="3" operator="greaterThan" stopIfTrue="1">
      <formula>$E$19</formula>
    </cfRule>
    <cfRule type="cellIs" priority="26" dxfId="7" operator="equal" stopIfTrue="1">
      <formula>""</formula>
    </cfRule>
  </conditionalFormatting>
  <conditionalFormatting sqref="E20:I20">
    <cfRule type="cellIs" priority="27" dxfId="3" operator="lessThan" stopIfTrue="1">
      <formula>$E$20</formula>
    </cfRule>
    <cfRule type="cellIs" priority="28" dxfId="3" operator="greaterThan" stopIfTrue="1">
      <formula>0</formula>
    </cfRule>
  </conditionalFormatting>
  <conditionalFormatting sqref="E21:I21">
    <cfRule type="cellIs" priority="29" dxfId="3" operator="lessThan" stopIfTrue="1">
      <formula>$E$21</formula>
    </cfRule>
    <cfRule type="cellIs" priority="30" dxfId="3" operator="greaterThan" stopIfTrue="1">
      <formula>0</formula>
    </cfRule>
  </conditionalFormatting>
  <conditionalFormatting sqref="C24:I24">
    <cfRule type="cellIs" priority="31" dxfId="2" operator="equal" stopIfTrue="1">
      <formula>$D$26</formula>
    </cfRule>
    <cfRule type="cellIs" priority="32" dxfId="1" operator="equal" stopIfTrue="1">
      <formula>$D$27</formula>
    </cfRule>
    <cfRule type="cellIs" priority="33" dxfId="0" operator="equal" stopIfTrue="1">
      <formula>$D$28</formula>
    </cfRule>
    <cfRule type="cellIs" priority="34" dxfId="396" operator="equal" stopIfTrue="1">
      <formula>$D$29</formula>
    </cfRule>
    <cfRule type="cellIs" priority="35" dxfId="397" operator="equal" stopIfTrue="1">
      <formula>$D$30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40</v>
      </c>
    </row>
    <row r="6" spans="1:9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5004</v>
      </c>
      <c r="G6" s="1">
        <v>5005</v>
      </c>
      <c r="H6" s="1">
        <v>5006</v>
      </c>
      <c r="I6" s="1">
        <v>5007</v>
      </c>
    </row>
    <row r="7" spans="1:78" ht="12">
      <c r="A7" s="13">
        <v>11586</v>
      </c>
      <c r="B7" s="13">
        <v>265463</v>
      </c>
      <c r="C7" s="12" t="s">
        <v>14</v>
      </c>
      <c r="D7" s="3" t="s">
        <v>15</v>
      </c>
      <c r="E7" s="3">
        <v>25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11586</v>
      </c>
      <c r="B8" s="13">
        <v>265464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11586</v>
      </c>
      <c r="B9" s="13">
        <v>265465</v>
      </c>
      <c r="C9" s="3" t="s">
        <v>14</v>
      </c>
      <c r="D9" s="3" t="s">
        <v>17</v>
      </c>
      <c r="E9" s="3">
        <v>85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11586</v>
      </c>
      <c r="B10" s="13">
        <v>265466</v>
      </c>
      <c r="C10" s="3" t="s">
        <v>14</v>
      </c>
      <c r="D10" s="3" t="s">
        <v>18</v>
      </c>
      <c r="E10" s="3">
        <v>85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11586</v>
      </c>
      <c r="B11" s="13">
        <v>265467</v>
      </c>
      <c r="C11" s="3" t="s">
        <v>14</v>
      </c>
      <c r="D11" s="3" t="s">
        <v>19</v>
      </c>
      <c r="E11" s="3">
        <v>85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11586</v>
      </c>
      <c r="B12" s="13">
        <v>265468</v>
      </c>
      <c r="C12" s="3" t="s">
        <v>14</v>
      </c>
      <c r="D12" s="3" t="s">
        <v>20</v>
      </c>
      <c r="E12" s="3">
        <v>85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11586</v>
      </c>
      <c r="B13" s="13">
        <v>265469</v>
      </c>
      <c r="C13" s="3" t="s">
        <v>14</v>
      </c>
      <c r="D13" s="3" t="s">
        <v>21</v>
      </c>
      <c r="E13" s="3">
        <v>85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11586</v>
      </c>
      <c r="B14" s="13">
        <v>265470</v>
      </c>
      <c r="C14" s="3" t="s">
        <v>14</v>
      </c>
      <c r="D14" s="3" t="s">
        <v>22</v>
      </c>
      <c r="E14" s="3">
        <v>85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3">
        <v>11586</v>
      </c>
      <c r="B15" s="13">
        <v>265471</v>
      </c>
      <c r="C15" s="3" t="s">
        <v>14</v>
      </c>
      <c r="D15" s="3" t="s">
        <v>23</v>
      </c>
      <c r="E15" s="3">
        <v>85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3">
        <v>11586</v>
      </c>
      <c r="B16" s="13">
        <v>265472</v>
      </c>
      <c r="C16" s="3" t="s">
        <v>14</v>
      </c>
      <c r="D16" s="3" t="s">
        <v>24</v>
      </c>
      <c r="E16" s="3">
        <v>85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">
      <c r="A17" s="13">
        <v>11586</v>
      </c>
      <c r="B17" s="13">
        <v>265473</v>
      </c>
      <c r="C17" s="3" t="s">
        <v>14</v>
      </c>
      <c r="D17" s="3" t="s">
        <v>25</v>
      </c>
      <c r="E17" s="3">
        <v>70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">
      <c r="A18" s="13">
        <v>11586</v>
      </c>
      <c r="B18" s="13">
        <v>265474</v>
      </c>
      <c r="C18" s="3" t="s">
        <v>14</v>
      </c>
      <c r="D18" s="3" t="s">
        <v>26</v>
      </c>
      <c r="E18" s="3">
        <v>25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">
      <c r="A19" s="13">
        <v>11586</v>
      </c>
      <c r="B19" s="13">
        <v>265475</v>
      </c>
      <c r="C19" s="3" t="s">
        <v>14</v>
      </c>
      <c r="D19" s="3" t="s">
        <v>27</v>
      </c>
      <c r="E19" s="3">
        <v>150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">
      <c r="A20" s="13">
        <v>11586</v>
      </c>
      <c r="B20" s="13">
        <v>265476</v>
      </c>
      <c r="C20" s="14" t="s">
        <v>28</v>
      </c>
      <c r="D20" s="14" t="s">
        <v>29</v>
      </c>
      <c r="E20" s="14">
        <v>-10</v>
      </c>
      <c r="F20" s="15"/>
      <c r="G20" s="15"/>
      <c r="H20" s="15"/>
      <c r="I20" s="15"/>
      <c r="J20" s="1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">
      <c r="A21" s="13">
        <v>11586</v>
      </c>
      <c r="B21" s="13">
        <v>265477</v>
      </c>
      <c r="C21" s="14" t="s">
        <v>28</v>
      </c>
      <c r="D21" s="14" t="s">
        <v>30</v>
      </c>
      <c r="E21" s="14">
        <v>-50</v>
      </c>
      <c r="F21" s="15"/>
      <c r="G21" s="15"/>
      <c r="H21" s="15"/>
      <c r="I21" s="15"/>
      <c r="J21" s="15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">
      <c r="C23" t="s">
        <v>31</v>
      </c>
      <c r="E23">
        <f>SUMIF($E$6:$E$21,"&gt;0")</f>
        <v>1000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">
      <c r="C24" t="s">
        <v>32</v>
      </c>
      <c r="F24" s="16">
        <f>SUM($F$7:$F$21)</f>
        <v>0</v>
      </c>
      <c r="G24" s="16">
        <f>SUM($G$7:$G$21)</f>
        <v>0</v>
      </c>
      <c r="H24" s="16">
        <f>SUM($H$7:$H$21)</f>
        <v>0</v>
      </c>
      <c r="I24" s="16">
        <f>SUM($I$7:$I$21)</f>
        <v>0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4:78" ht="12">
      <c r="D25" t="s">
        <v>34</v>
      </c>
      <c r="E25" t="s">
        <v>35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I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I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I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I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I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I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I14">
    <cfRule type="cellIs" priority="15" dxfId="3" operator="greaterThan" stopIfTrue="1">
      <formula>$E$14</formula>
    </cfRule>
    <cfRule type="cellIs" priority="16" dxfId="7" operator="equal" stopIfTrue="1">
      <formula>""</formula>
    </cfRule>
  </conditionalFormatting>
  <conditionalFormatting sqref="E15:I15">
    <cfRule type="cellIs" priority="17" dxfId="3" operator="greaterThan" stopIfTrue="1">
      <formula>$E$15</formula>
    </cfRule>
    <cfRule type="cellIs" priority="18" dxfId="7" operator="equal" stopIfTrue="1">
      <formula>""</formula>
    </cfRule>
  </conditionalFormatting>
  <conditionalFormatting sqref="E16:I16">
    <cfRule type="cellIs" priority="19" dxfId="3" operator="greaterThan" stopIfTrue="1">
      <formula>$E$16</formula>
    </cfRule>
    <cfRule type="cellIs" priority="20" dxfId="7" operator="equal" stopIfTrue="1">
      <formula>""</formula>
    </cfRule>
  </conditionalFormatting>
  <conditionalFormatting sqref="E17:I17">
    <cfRule type="cellIs" priority="21" dxfId="3" operator="greaterThan" stopIfTrue="1">
      <formula>$E$17</formula>
    </cfRule>
    <cfRule type="cellIs" priority="22" dxfId="7" operator="equal" stopIfTrue="1">
      <formula>""</formula>
    </cfRule>
  </conditionalFormatting>
  <conditionalFormatting sqref="E18:I18">
    <cfRule type="cellIs" priority="23" dxfId="3" operator="greaterThan" stopIfTrue="1">
      <formula>$E$18</formula>
    </cfRule>
    <cfRule type="cellIs" priority="24" dxfId="7" operator="equal" stopIfTrue="1">
      <formula>""</formula>
    </cfRule>
  </conditionalFormatting>
  <conditionalFormatting sqref="E19:I19">
    <cfRule type="cellIs" priority="25" dxfId="3" operator="greaterThan" stopIfTrue="1">
      <formula>$E$19</formula>
    </cfRule>
    <cfRule type="cellIs" priority="26" dxfId="7" operator="equal" stopIfTrue="1">
      <formula>""</formula>
    </cfRule>
  </conditionalFormatting>
  <conditionalFormatting sqref="E20:I20">
    <cfRule type="cellIs" priority="27" dxfId="3" operator="lessThan" stopIfTrue="1">
      <formula>$E$20</formula>
    </cfRule>
    <cfRule type="cellIs" priority="28" dxfId="3" operator="greaterThan" stopIfTrue="1">
      <formula>0</formula>
    </cfRule>
  </conditionalFormatting>
  <conditionalFormatting sqref="E21:I21">
    <cfRule type="cellIs" priority="29" dxfId="3" operator="lessThan" stopIfTrue="1">
      <formula>$E$21</formula>
    </cfRule>
    <cfRule type="cellIs" priority="30" dxfId="3" operator="greaterThan" stopIfTrue="1">
      <formula>0</formula>
    </cfRule>
  </conditionalFormatting>
  <conditionalFormatting sqref="C24:I24">
    <cfRule type="cellIs" priority="31" dxfId="2" operator="equal" stopIfTrue="1">
      <formula>$D$26</formula>
    </cfRule>
    <cfRule type="cellIs" priority="32" dxfId="1" operator="equal" stopIfTrue="1">
      <formula>$D$27</formula>
    </cfRule>
    <cfRule type="cellIs" priority="33" dxfId="0" operator="equal" stopIfTrue="1">
      <formula>$D$28</formula>
    </cfRule>
    <cfRule type="cellIs" priority="34" dxfId="396" operator="equal" stopIfTrue="1">
      <formula>$D$29</formula>
    </cfRule>
    <cfRule type="cellIs" priority="35" dxfId="397" operator="equal" stopIfTrue="1">
      <formula>$D$30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40</v>
      </c>
    </row>
    <row r="6" spans="1:9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5004</v>
      </c>
      <c r="G6" s="1">
        <v>5005</v>
      </c>
      <c r="H6" s="1">
        <v>5006</v>
      </c>
      <c r="I6" s="1">
        <v>5007</v>
      </c>
    </row>
    <row r="7" spans="1:78" ht="12">
      <c r="A7" s="13">
        <v>11586</v>
      </c>
      <c r="B7" s="13">
        <v>265463</v>
      </c>
      <c r="C7" s="12" t="s">
        <v>14</v>
      </c>
      <c r="D7" s="3" t="s">
        <v>15</v>
      </c>
      <c r="E7" s="3">
        <v>25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11586</v>
      </c>
      <c r="B8" s="13">
        <v>265464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11586</v>
      </c>
      <c r="B9" s="13">
        <v>265465</v>
      </c>
      <c r="C9" s="3" t="s">
        <v>14</v>
      </c>
      <c r="D9" s="3" t="s">
        <v>17</v>
      </c>
      <c r="E9" s="3">
        <v>85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11586</v>
      </c>
      <c r="B10" s="13">
        <v>265466</v>
      </c>
      <c r="C10" s="3" t="s">
        <v>14</v>
      </c>
      <c r="D10" s="3" t="s">
        <v>18</v>
      </c>
      <c r="E10" s="3">
        <v>85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11586</v>
      </c>
      <c r="B11" s="13">
        <v>265467</v>
      </c>
      <c r="C11" s="3" t="s">
        <v>14</v>
      </c>
      <c r="D11" s="3" t="s">
        <v>19</v>
      </c>
      <c r="E11" s="3">
        <v>85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11586</v>
      </c>
      <c r="B12" s="13">
        <v>265468</v>
      </c>
      <c r="C12" s="3" t="s">
        <v>14</v>
      </c>
      <c r="D12" s="3" t="s">
        <v>20</v>
      </c>
      <c r="E12" s="3">
        <v>85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11586</v>
      </c>
      <c r="B13" s="13">
        <v>265469</v>
      </c>
      <c r="C13" s="3" t="s">
        <v>14</v>
      </c>
      <c r="D13" s="3" t="s">
        <v>21</v>
      </c>
      <c r="E13" s="3">
        <v>85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11586</v>
      </c>
      <c r="B14" s="13">
        <v>265470</v>
      </c>
      <c r="C14" s="3" t="s">
        <v>14</v>
      </c>
      <c r="D14" s="3" t="s">
        <v>22</v>
      </c>
      <c r="E14" s="3">
        <v>85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3">
        <v>11586</v>
      </c>
      <c r="B15" s="13">
        <v>265471</v>
      </c>
      <c r="C15" s="3" t="s">
        <v>14</v>
      </c>
      <c r="D15" s="3" t="s">
        <v>23</v>
      </c>
      <c r="E15" s="3">
        <v>85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3">
        <v>11586</v>
      </c>
      <c r="B16" s="13">
        <v>265472</v>
      </c>
      <c r="C16" s="3" t="s">
        <v>14</v>
      </c>
      <c r="D16" s="3" t="s">
        <v>24</v>
      </c>
      <c r="E16" s="3">
        <v>85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">
      <c r="A17" s="13">
        <v>11586</v>
      </c>
      <c r="B17" s="13">
        <v>265473</v>
      </c>
      <c r="C17" s="3" t="s">
        <v>14</v>
      </c>
      <c r="D17" s="3" t="s">
        <v>25</v>
      </c>
      <c r="E17" s="3">
        <v>70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">
      <c r="A18" s="13">
        <v>11586</v>
      </c>
      <c r="B18" s="13">
        <v>265474</v>
      </c>
      <c r="C18" s="3" t="s">
        <v>14</v>
      </c>
      <c r="D18" s="3" t="s">
        <v>26</v>
      </c>
      <c r="E18" s="3">
        <v>25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">
      <c r="A19" s="13">
        <v>11586</v>
      </c>
      <c r="B19" s="13">
        <v>265475</v>
      </c>
      <c r="C19" s="3" t="s">
        <v>14</v>
      </c>
      <c r="D19" s="3" t="s">
        <v>27</v>
      </c>
      <c r="E19" s="3">
        <v>150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">
      <c r="A20" s="13">
        <v>11586</v>
      </c>
      <c r="B20" s="13">
        <v>265476</v>
      </c>
      <c r="C20" s="14" t="s">
        <v>28</v>
      </c>
      <c r="D20" s="14" t="s">
        <v>29</v>
      </c>
      <c r="E20" s="14">
        <v>-10</v>
      </c>
      <c r="F20" s="15"/>
      <c r="G20" s="15"/>
      <c r="H20" s="15"/>
      <c r="I20" s="15"/>
      <c r="J20" s="1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">
      <c r="A21" s="13">
        <v>11586</v>
      </c>
      <c r="B21" s="13">
        <v>265477</v>
      </c>
      <c r="C21" s="14" t="s">
        <v>28</v>
      </c>
      <c r="D21" s="14" t="s">
        <v>30</v>
      </c>
      <c r="E21" s="14">
        <v>-50</v>
      </c>
      <c r="F21" s="15"/>
      <c r="G21" s="15"/>
      <c r="H21" s="15"/>
      <c r="I21" s="15"/>
      <c r="J21" s="15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">
      <c r="C23" t="s">
        <v>31</v>
      </c>
      <c r="E23">
        <f>SUMIF($E$6:$E$21,"&gt;0")</f>
        <v>1000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">
      <c r="C24" t="s">
        <v>32</v>
      </c>
      <c r="F24" s="16">
        <f>SUM($F$7:$F$21)</f>
        <v>0</v>
      </c>
      <c r="G24" s="16">
        <f>SUM($G$7:$G$21)</f>
        <v>0</v>
      </c>
      <c r="H24" s="16">
        <f>SUM($H$7:$H$21)</f>
        <v>0</v>
      </c>
      <c r="I24" s="16">
        <f>SUM($I$7:$I$21)</f>
        <v>0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4:78" ht="12">
      <c r="D25" t="s">
        <v>34</v>
      </c>
      <c r="E25" t="s">
        <v>35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I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I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I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I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I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I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I14">
    <cfRule type="cellIs" priority="15" dxfId="3" operator="greaterThan" stopIfTrue="1">
      <formula>$E$14</formula>
    </cfRule>
    <cfRule type="cellIs" priority="16" dxfId="7" operator="equal" stopIfTrue="1">
      <formula>""</formula>
    </cfRule>
  </conditionalFormatting>
  <conditionalFormatting sqref="E15:I15">
    <cfRule type="cellIs" priority="17" dxfId="3" operator="greaterThan" stopIfTrue="1">
      <formula>$E$15</formula>
    </cfRule>
    <cfRule type="cellIs" priority="18" dxfId="7" operator="equal" stopIfTrue="1">
      <formula>""</formula>
    </cfRule>
  </conditionalFormatting>
  <conditionalFormatting sqref="E16:I16">
    <cfRule type="cellIs" priority="19" dxfId="3" operator="greaterThan" stopIfTrue="1">
      <formula>$E$16</formula>
    </cfRule>
    <cfRule type="cellIs" priority="20" dxfId="7" operator="equal" stopIfTrue="1">
      <formula>""</formula>
    </cfRule>
  </conditionalFormatting>
  <conditionalFormatting sqref="E17:I17">
    <cfRule type="cellIs" priority="21" dxfId="3" operator="greaterThan" stopIfTrue="1">
      <formula>$E$17</formula>
    </cfRule>
    <cfRule type="cellIs" priority="22" dxfId="7" operator="equal" stopIfTrue="1">
      <formula>""</formula>
    </cfRule>
  </conditionalFormatting>
  <conditionalFormatting sqref="E18:I18">
    <cfRule type="cellIs" priority="23" dxfId="3" operator="greaterThan" stopIfTrue="1">
      <formula>$E$18</formula>
    </cfRule>
    <cfRule type="cellIs" priority="24" dxfId="7" operator="equal" stopIfTrue="1">
      <formula>""</formula>
    </cfRule>
  </conditionalFormatting>
  <conditionalFormatting sqref="E19:I19">
    <cfRule type="cellIs" priority="25" dxfId="3" operator="greaterThan" stopIfTrue="1">
      <formula>$E$19</formula>
    </cfRule>
    <cfRule type="cellIs" priority="26" dxfId="7" operator="equal" stopIfTrue="1">
      <formula>""</formula>
    </cfRule>
  </conditionalFormatting>
  <conditionalFormatting sqref="E20:I20">
    <cfRule type="cellIs" priority="27" dxfId="3" operator="lessThan" stopIfTrue="1">
      <formula>$E$20</formula>
    </cfRule>
    <cfRule type="cellIs" priority="28" dxfId="3" operator="greaterThan" stopIfTrue="1">
      <formula>0</formula>
    </cfRule>
  </conditionalFormatting>
  <conditionalFormatting sqref="E21:I21">
    <cfRule type="cellIs" priority="29" dxfId="3" operator="lessThan" stopIfTrue="1">
      <formula>$E$21</formula>
    </cfRule>
    <cfRule type="cellIs" priority="30" dxfId="3" operator="greaterThan" stopIfTrue="1">
      <formula>0</formula>
    </cfRule>
  </conditionalFormatting>
  <conditionalFormatting sqref="C24:I24">
    <cfRule type="cellIs" priority="31" dxfId="2" operator="equal" stopIfTrue="1">
      <formula>$D$26</formula>
    </cfRule>
    <cfRule type="cellIs" priority="32" dxfId="1" operator="equal" stopIfTrue="1">
      <formula>$D$27</formula>
    </cfRule>
    <cfRule type="cellIs" priority="33" dxfId="0" operator="equal" stopIfTrue="1">
      <formula>$D$28</formula>
    </cfRule>
    <cfRule type="cellIs" priority="34" dxfId="396" operator="equal" stopIfTrue="1">
      <formula>$D$29</formula>
    </cfRule>
    <cfRule type="cellIs" priority="35" dxfId="397" operator="equal" stopIfTrue="1">
      <formula>$D$30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40</v>
      </c>
    </row>
    <row r="6" spans="1:9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5004</v>
      </c>
      <c r="G6" s="1">
        <v>5005</v>
      </c>
      <c r="H6" s="1">
        <v>5006</v>
      </c>
      <c r="I6" s="1">
        <v>5007</v>
      </c>
    </row>
    <row r="7" spans="1:78" ht="12">
      <c r="A7" s="13">
        <v>11586</v>
      </c>
      <c r="B7" s="13">
        <v>265463</v>
      </c>
      <c r="C7" s="12" t="s">
        <v>14</v>
      </c>
      <c r="D7" s="3" t="s">
        <v>15</v>
      </c>
      <c r="E7" s="3">
        <v>25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11586</v>
      </c>
      <c r="B8" s="13">
        <v>265464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11586</v>
      </c>
      <c r="B9" s="13">
        <v>265465</v>
      </c>
      <c r="C9" s="3" t="s">
        <v>14</v>
      </c>
      <c r="D9" s="3" t="s">
        <v>17</v>
      </c>
      <c r="E9" s="3">
        <v>85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11586</v>
      </c>
      <c r="B10" s="13">
        <v>265466</v>
      </c>
      <c r="C10" s="3" t="s">
        <v>14</v>
      </c>
      <c r="D10" s="3" t="s">
        <v>18</v>
      </c>
      <c r="E10" s="3">
        <v>85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11586</v>
      </c>
      <c r="B11" s="13">
        <v>265467</v>
      </c>
      <c r="C11" s="3" t="s">
        <v>14</v>
      </c>
      <c r="D11" s="3" t="s">
        <v>19</v>
      </c>
      <c r="E11" s="3">
        <v>85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11586</v>
      </c>
      <c r="B12" s="13">
        <v>265468</v>
      </c>
      <c r="C12" s="3" t="s">
        <v>14</v>
      </c>
      <c r="D12" s="3" t="s">
        <v>20</v>
      </c>
      <c r="E12" s="3">
        <v>85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11586</v>
      </c>
      <c r="B13" s="13">
        <v>265469</v>
      </c>
      <c r="C13" s="3" t="s">
        <v>14</v>
      </c>
      <c r="D13" s="3" t="s">
        <v>21</v>
      </c>
      <c r="E13" s="3">
        <v>85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11586</v>
      </c>
      <c r="B14" s="13">
        <v>265470</v>
      </c>
      <c r="C14" s="3" t="s">
        <v>14</v>
      </c>
      <c r="D14" s="3" t="s">
        <v>22</v>
      </c>
      <c r="E14" s="3">
        <v>85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3">
        <v>11586</v>
      </c>
      <c r="B15" s="13">
        <v>265471</v>
      </c>
      <c r="C15" s="3" t="s">
        <v>14</v>
      </c>
      <c r="D15" s="3" t="s">
        <v>23</v>
      </c>
      <c r="E15" s="3">
        <v>85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3">
        <v>11586</v>
      </c>
      <c r="B16" s="13">
        <v>265472</v>
      </c>
      <c r="C16" s="3" t="s">
        <v>14</v>
      </c>
      <c r="D16" s="3" t="s">
        <v>24</v>
      </c>
      <c r="E16" s="3">
        <v>85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">
      <c r="A17" s="13">
        <v>11586</v>
      </c>
      <c r="B17" s="13">
        <v>265473</v>
      </c>
      <c r="C17" s="3" t="s">
        <v>14</v>
      </c>
      <c r="D17" s="3" t="s">
        <v>25</v>
      </c>
      <c r="E17" s="3">
        <v>70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">
      <c r="A18" s="13">
        <v>11586</v>
      </c>
      <c r="B18" s="13">
        <v>265474</v>
      </c>
      <c r="C18" s="3" t="s">
        <v>14</v>
      </c>
      <c r="D18" s="3" t="s">
        <v>26</v>
      </c>
      <c r="E18" s="3">
        <v>25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">
      <c r="A19" s="13">
        <v>11586</v>
      </c>
      <c r="B19" s="13">
        <v>265475</v>
      </c>
      <c r="C19" s="3" t="s">
        <v>14</v>
      </c>
      <c r="D19" s="3" t="s">
        <v>27</v>
      </c>
      <c r="E19" s="3">
        <v>150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">
      <c r="A20" s="13">
        <v>11586</v>
      </c>
      <c r="B20" s="13">
        <v>265476</v>
      </c>
      <c r="C20" s="14" t="s">
        <v>28</v>
      </c>
      <c r="D20" s="14" t="s">
        <v>29</v>
      </c>
      <c r="E20" s="14">
        <v>-10</v>
      </c>
      <c r="F20" s="15"/>
      <c r="G20" s="15"/>
      <c r="H20" s="15"/>
      <c r="I20" s="15"/>
      <c r="J20" s="1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">
      <c r="A21" s="13">
        <v>11586</v>
      </c>
      <c r="B21" s="13">
        <v>265477</v>
      </c>
      <c r="C21" s="14" t="s">
        <v>28</v>
      </c>
      <c r="D21" s="14" t="s">
        <v>30</v>
      </c>
      <c r="E21" s="14">
        <v>-50</v>
      </c>
      <c r="F21" s="15"/>
      <c r="G21" s="15"/>
      <c r="H21" s="15"/>
      <c r="I21" s="15"/>
      <c r="J21" s="15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">
      <c r="C23" t="s">
        <v>31</v>
      </c>
      <c r="E23">
        <f>SUMIF($E$6:$E$21,"&gt;0")</f>
        <v>1000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">
      <c r="C24" t="s">
        <v>32</v>
      </c>
      <c r="F24" s="16">
        <f>SUM($F$7:$F$21)</f>
        <v>0</v>
      </c>
      <c r="G24" s="16">
        <f>SUM($G$7:$G$21)</f>
        <v>0</v>
      </c>
      <c r="H24" s="16">
        <f>SUM($H$7:$H$21)</f>
        <v>0</v>
      </c>
      <c r="I24" s="16">
        <f>SUM($I$7:$I$21)</f>
        <v>0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4:78" ht="12">
      <c r="D25" t="s">
        <v>34</v>
      </c>
      <c r="E25" t="s">
        <v>35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I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I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I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I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I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I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I14">
    <cfRule type="cellIs" priority="15" dxfId="3" operator="greaterThan" stopIfTrue="1">
      <formula>$E$14</formula>
    </cfRule>
    <cfRule type="cellIs" priority="16" dxfId="7" operator="equal" stopIfTrue="1">
      <formula>""</formula>
    </cfRule>
  </conditionalFormatting>
  <conditionalFormatting sqref="E15:I15">
    <cfRule type="cellIs" priority="17" dxfId="3" operator="greaterThan" stopIfTrue="1">
      <formula>$E$15</formula>
    </cfRule>
    <cfRule type="cellIs" priority="18" dxfId="7" operator="equal" stopIfTrue="1">
      <formula>""</formula>
    </cfRule>
  </conditionalFormatting>
  <conditionalFormatting sqref="E16:I16">
    <cfRule type="cellIs" priority="19" dxfId="3" operator="greaterThan" stopIfTrue="1">
      <formula>$E$16</formula>
    </cfRule>
    <cfRule type="cellIs" priority="20" dxfId="7" operator="equal" stopIfTrue="1">
      <formula>""</formula>
    </cfRule>
  </conditionalFormatting>
  <conditionalFormatting sqref="E17:I17">
    <cfRule type="cellIs" priority="21" dxfId="3" operator="greaterThan" stopIfTrue="1">
      <formula>$E$17</formula>
    </cfRule>
    <cfRule type="cellIs" priority="22" dxfId="7" operator="equal" stopIfTrue="1">
      <formula>""</formula>
    </cfRule>
  </conditionalFormatting>
  <conditionalFormatting sqref="E18:I18">
    <cfRule type="cellIs" priority="23" dxfId="3" operator="greaterThan" stopIfTrue="1">
      <formula>$E$18</formula>
    </cfRule>
    <cfRule type="cellIs" priority="24" dxfId="7" operator="equal" stopIfTrue="1">
      <formula>""</formula>
    </cfRule>
  </conditionalFormatting>
  <conditionalFormatting sqref="E19:I19">
    <cfRule type="cellIs" priority="25" dxfId="3" operator="greaterThan" stopIfTrue="1">
      <formula>$E$19</formula>
    </cfRule>
    <cfRule type="cellIs" priority="26" dxfId="7" operator="equal" stopIfTrue="1">
      <formula>""</formula>
    </cfRule>
  </conditionalFormatting>
  <conditionalFormatting sqref="E20:I20">
    <cfRule type="cellIs" priority="27" dxfId="3" operator="lessThan" stopIfTrue="1">
      <formula>$E$20</formula>
    </cfRule>
    <cfRule type="cellIs" priority="28" dxfId="3" operator="greaterThan" stopIfTrue="1">
      <formula>0</formula>
    </cfRule>
  </conditionalFormatting>
  <conditionalFormatting sqref="E21:I21">
    <cfRule type="cellIs" priority="29" dxfId="3" operator="lessThan" stopIfTrue="1">
      <formula>$E$21</formula>
    </cfRule>
    <cfRule type="cellIs" priority="30" dxfId="3" operator="greaterThan" stopIfTrue="1">
      <formula>0</formula>
    </cfRule>
  </conditionalFormatting>
  <conditionalFormatting sqref="C24:I24">
    <cfRule type="cellIs" priority="31" dxfId="2" operator="equal" stopIfTrue="1">
      <formula>$D$26</formula>
    </cfRule>
    <cfRule type="cellIs" priority="32" dxfId="1" operator="equal" stopIfTrue="1">
      <formula>$D$27</formula>
    </cfRule>
    <cfRule type="cellIs" priority="33" dxfId="0" operator="equal" stopIfTrue="1">
      <formula>$D$28</formula>
    </cfRule>
    <cfRule type="cellIs" priority="34" dxfId="396" operator="equal" stopIfTrue="1">
      <formula>$D$29</formula>
    </cfRule>
    <cfRule type="cellIs" priority="35" dxfId="397" operator="equal" stopIfTrue="1">
      <formula>$D$30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40</v>
      </c>
    </row>
    <row r="6" spans="1:9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5004</v>
      </c>
      <c r="G6" s="1">
        <v>5005</v>
      </c>
      <c r="H6" s="1">
        <v>5006</v>
      </c>
      <c r="I6" s="1">
        <v>5007</v>
      </c>
    </row>
    <row r="7" spans="1:78" ht="12">
      <c r="A7" s="13">
        <v>11586</v>
      </c>
      <c r="B7" s="13">
        <v>265463</v>
      </c>
      <c r="C7" s="12" t="s">
        <v>14</v>
      </c>
      <c r="D7" s="3" t="s">
        <v>15</v>
      </c>
      <c r="E7" s="3">
        <v>25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11586</v>
      </c>
      <c r="B8" s="13">
        <v>265464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11586</v>
      </c>
      <c r="B9" s="13">
        <v>265465</v>
      </c>
      <c r="C9" s="3" t="s">
        <v>14</v>
      </c>
      <c r="D9" s="3" t="s">
        <v>17</v>
      </c>
      <c r="E9" s="3">
        <v>85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11586</v>
      </c>
      <c r="B10" s="13">
        <v>265466</v>
      </c>
      <c r="C10" s="3" t="s">
        <v>14</v>
      </c>
      <c r="D10" s="3" t="s">
        <v>18</v>
      </c>
      <c r="E10" s="3">
        <v>85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11586</v>
      </c>
      <c r="B11" s="13">
        <v>265467</v>
      </c>
      <c r="C11" s="3" t="s">
        <v>14</v>
      </c>
      <c r="D11" s="3" t="s">
        <v>19</v>
      </c>
      <c r="E11" s="3">
        <v>85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11586</v>
      </c>
      <c r="B12" s="13">
        <v>265468</v>
      </c>
      <c r="C12" s="3" t="s">
        <v>14</v>
      </c>
      <c r="D12" s="3" t="s">
        <v>20</v>
      </c>
      <c r="E12" s="3">
        <v>85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11586</v>
      </c>
      <c r="B13" s="13">
        <v>265469</v>
      </c>
      <c r="C13" s="3" t="s">
        <v>14</v>
      </c>
      <c r="D13" s="3" t="s">
        <v>21</v>
      </c>
      <c r="E13" s="3">
        <v>85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11586</v>
      </c>
      <c r="B14" s="13">
        <v>265470</v>
      </c>
      <c r="C14" s="3" t="s">
        <v>14</v>
      </c>
      <c r="D14" s="3" t="s">
        <v>22</v>
      </c>
      <c r="E14" s="3">
        <v>85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3">
        <v>11586</v>
      </c>
      <c r="B15" s="13">
        <v>265471</v>
      </c>
      <c r="C15" s="3" t="s">
        <v>14</v>
      </c>
      <c r="D15" s="3" t="s">
        <v>23</v>
      </c>
      <c r="E15" s="3">
        <v>85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3">
        <v>11586</v>
      </c>
      <c r="B16" s="13">
        <v>265472</v>
      </c>
      <c r="C16" s="3" t="s">
        <v>14</v>
      </c>
      <c r="D16" s="3" t="s">
        <v>24</v>
      </c>
      <c r="E16" s="3">
        <v>85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">
      <c r="A17" s="13">
        <v>11586</v>
      </c>
      <c r="B17" s="13">
        <v>265473</v>
      </c>
      <c r="C17" s="3" t="s">
        <v>14</v>
      </c>
      <c r="D17" s="3" t="s">
        <v>25</v>
      </c>
      <c r="E17" s="3">
        <v>70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">
      <c r="A18" s="13">
        <v>11586</v>
      </c>
      <c r="B18" s="13">
        <v>265474</v>
      </c>
      <c r="C18" s="3" t="s">
        <v>14</v>
      </c>
      <c r="D18" s="3" t="s">
        <v>26</v>
      </c>
      <c r="E18" s="3">
        <v>25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">
      <c r="A19" s="13">
        <v>11586</v>
      </c>
      <c r="B19" s="13">
        <v>265475</v>
      </c>
      <c r="C19" s="3" t="s">
        <v>14</v>
      </c>
      <c r="D19" s="3" t="s">
        <v>27</v>
      </c>
      <c r="E19" s="3">
        <v>150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">
      <c r="A20" s="13">
        <v>11586</v>
      </c>
      <c r="B20" s="13">
        <v>265476</v>
      </c>
      <c r="C20" s="14" t="s">
        <v>28</v>
      </c>
      <c r="D20" s="14" t="s">
        <v>29</v>
      </c>
      <c r="E20" s="14">
        <v>-10</v>
      </c>
      <c r="F20" s="15"/>
      <c r="G20" s="15"/>
      <c r="H20" s="15"/>
      <c r="I20" s="15"/>
      <c r="J20" s="1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">
      <c r="A21" s="13">
        <v>11586</v>
      </c>
      <c r="B21" s="13">
        <v>265477</v>
      </c>
      <c r="C21" s="14" t="s">
        <v>28</v>
      </c>
      <c r="D21" s="14" t="s">
        <v>30</v>
      </c>
      <c r="E21" s="14">
        <v>-50</v>
      </c>
      <c r="F21" s="15"/>
      <c r="G21" s="15"/>
      <c r="H21" s="15"/>
      <c r="I21" s="15"/>
      <c r="J21" s="15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">
      <c r="C23" t="s">
        <v>31</v>
      </c>
      <c r="E23">
        <f>SUMIF($E$6:$E$21,"&gt;0")</f>
        <v>1000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">
      <c r="C24" t="s">
        <v>32</v>
      </c>
      <c r="F24" s="16">
        <f>SUM($F$7:$F$21)</f>
        <v>0</v>
      </c>
      <c r="G24" s="16">
        <f>SUM($G$7:$G$21)</f>
        <v>0</v>
      </c>
      <c r="H24" s="16">
        <f>SUM($H$7:$H$21)</f>
        <v>0</v>
      </c>
      <c r="I24" s="16">
        <f>SUM($I$7:$I$21)</f>
        <v>0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4:78" ht="12">
      <c r="D25" t="s">
        <v>34</v>
      </c>
      <c r="E25" t="s">
        <v>35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I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I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I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I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I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I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I14">
    <cfRule type="cellIs" priority="15" dxfId="3" operator="greaterThan" stopIfTrue="1">
      <formula>$E$14</formula>
    </cfRule>
    <cfRule type="cellIs" priority="16" dxfId="7" operator="equal" stopIfTrue="1">
      <formula>""</formula>
    </cfRule>
  </conditionalFormatting>
  <conditionalFormatting sqref="E15:I15">
    <cfRule type="cellIs" priority="17" dxfId="3" operator="greaterThan" stopIfTrue="1">
      <formula>$E$15</formula>
    </cfRule>
    <cfRule type="cellIs" priority="18" dxfId="7" operator="equal" stopIfTrue="1">
      <formula>""</formula>
    </cfRule>
  </conditionalFormatting>
  <conditionalFormatting sqref="E16:I16">
    <cfRule type="cellIs" priority="19" dxfId="3" operator="greaterThan" stopIfTrue="1">
      <formula>$E$16</formula>
    </cfRule>
    <cfRule type="cellIs" priority="20" dxfId="7" operator="equal" stopIfTrue="1">
      <formula>""</formula>
    </cfRule>
  </conditionalFormatting>
  <conditionalFormatting sqref="E17:I17">
    <cfRule type="cellIs" priority="21" dxfId="3" operator="greaterThan" stopIfTrue="1">
      <formula>$E$17</formula>
    </cfRule>
    <cfRule type="cellIs" priority="22" dxfId="7" operator="equal" stopIfTrue="1">
      <formula>""</formula>
    </cfRule>
  </conditionalFormatting>
  <conditionalFormatting sqref="E18:I18">
    <cfRule type="cellIs" priority="23" dxfId="3" operator="greaterThan" stopIfTrue="1">
      <formula>$E$18</formula>
    </cfRule>
    <cfRule type="cellIs" priority="24" dxfId="7" operator="equal" stopIfTrue="1">
      <formula>""</formula>
    </cfRule>
  </conditionalFormatting>
  <conditionalFormatting sqref="E19:I19">
    <cfRule type="cellIs" priority="25" dxfId="3" operator="greaterThan" stopIfTrue="1">
      <formula>$E$19</formula>
    </cfRule>
    <cfRule type="cellIs" priority="26" dxfId="7" operator="equal" stopIfTrue="1">
      <formula>""</formula>
    </cfRule>
  </conditionalFormatting>
  <conditionalFormatting sqref="E20:I20">
    <cfRule type="cellIs" priority="27" dxfId="3" operator="lessThan" stopIfTrue="1">
      <formula>$E$20</formula>
    </cfRule>
    <cfRule type="cellIs" priority="28" dxfId="3" operator="greaterThan" stopIfTrue="1">
      <formula>0</formula>
    </cfRule>
  </conditionalFormatting>
  <conditionalFormatting sqref="E21:I21">
    <cfRule type="cellIs" priority="29" dxfId="3" operator="lessThan" stopIfTrue="1">
      <formula>$E$21</formula>
    </cfRule>
    <cfRule type="cellIs" priority="30" dxfId="3" operator="greaterThan" stopIfTrue="1">
      <formula>0</formula>
    </cfRule>
  </conditionalFormatting>
  <conditionalFormatting sqref="C24:I24">
    <cfRule type="cellIs" priority="31" dxfId="2" operator="equal" stopIfTrue="1">
      <formula>$D$26</formula>
    </cfRule>
    <cfRule type="cellIs" priority="32" dxfId="1" operator="equal" stopIfTrue="1">
      <formula>$D$27</formula>
    </cfRule>
    <cfRule type="cellIs" priority="33" dxfId="0" operator="equal" stopIfTrue="1">
      <formula>$D$28</formula>
    </cfRule>
    <cfRule type="cellIs" priority="34" dxfId="396" operator="equal" stopIfTrue="1">
      <formula>$D$29</formula>
    </cfRule>
    <cfRule type="cellIs" priority="35" dxfId="397" operator="equal" stopIfTrue="1">
      <formula>$D$30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Enterprise Development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Peyton Holland</cp:lastModifiedBy>
  <cp:lastPrinted>2002-06-22T17:00:52Z</cp:lastPrinted>
  <dcterms:created xsi:type="dcterms:W3CDTF">2002-05-15T02:32:49Z</dcterms:created>
  <dcterms:modified xsi:type="dcterms:W3CDTF">2015-05-06T17:37:54Z</dcterms:modified>
  <cp:category/>
  <cp:version/>
  <cp:contentType/>
  <cp:contentStatus/>
</cp:coreProperties>
</file>