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360" yWindow="40" windowWidth="25240" windowHeight="1550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" i="9" l="1"/>
  <c r="K23" i="9"/>
  <c r="I23" i="9"/>
  <c r="G23" i="9"/>
  <c r="E22" i="9"/>
  <c r="L23" i="9"/>
  <c r="J23" i="9"/>
  <c r="H23" i="9"/>
  <c r="F23" i="9"/>
  <c r="G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3" i="1"/>
  <c r="I7" i="1"/>
  <c r="J7" i="1"/>
  <c r="K7" i="1"/>
  <c r="L7" i="1"/>
  <c r="M7" i="1"/>
  <c r="G8" i="1"/>
  <c r="I8" i="1"/>
  <c r="J8" i="1"/>
  <c r="K8" i="1"/>
  <c r="L8" i="1"/>
  <c r="M8" i="1"/>
  <c r="G9" i="1"/>
  <c r="I9" i="1"/>
  <c r="J9" i="1"/>
  <c r="K9" i="1"/>
  <c r="L9" i="1"/>
  <c r="M9" i="1"/>
  <c r="G10" i="1"/>
  <c r="I10" i="1"/>
  <c r="J10" i="1"/>
  <c r="K10" i="1"/>
  <c r="L10" i="1"/>
  <c r="M10" i="1"/>
  <c r="G11" i="1"/>
  <c r="I11" i="1"/>
  <c r="J11" i="1"/>
  <c r="K11" i="1"/>
  <c r="L11" i="1"/>
  <c r="M11" i="1"/>
  <c r="G12" i="1"/>
  <c r="I12" i="1"/>
  <c r="J12" i="1"/>
  <c r="K12" i="1"/>
  <c r="L12" i="1"/>
  <c r="M12" i="1"/>
  <c r="G13" i="1"/>
  <c r="I13" i="1"/>
  <c r="J13" i="1"/>
  <c r="K13" i="1"/>
  <c r="L13" i="1"/>
  <c r="M13" i="1"/>
  <c r="G14" i="1"/>
  <c r="I14" i="1"/>
  <c r="J14" i="1"/>
  <c r="K14" i="1"/>
  <c r="L14" i="1"/>
  <c r="M14" i="1"/>
  <c r="G15" i="1"/>
  <c r="I15" i="1"/>
  <c r="J15" i="1"/>
  <c r="K15" i="1"/>
  <c r="L15" i="1"/>
  <c r="M15" i="1"/>
  <c r="G16" i="1"/>
  <c r="I16" i="1"/>
  <c r="J16" i="1"/>
  <c r="K16" i="1"/>
  <c r="L16" i="1"/>
  <c r="M16" i="1"/>
  <c r="G17" i="1"/>
  <c r="I17" i="1"/>
  <c r="J17" i="1"/>
  <c r="K17" i="1"/>
  <c r="L17" i="1"/>
  <c r="M17" i="1"/>
  <c r="G18" i="1"/>
  <c r="I18" i="1"/>
  <c r="J18" i="1"/>
  <c r="K18" i="1"/>
  <c r="L18" i="1"/>
  <c r="M18" i="1"/>
  <c r="G19" i="1"/>
  <c r="I19" i="1"/>
  <c r="J19" i="1"/>
  <c r="K19" i="1"/>
  <c r="L19" i="1"/>
  <c r="M19" i="1"/>
  <c r="G20" i="1"/>
  <c r="I20" i="1"/>
  <c r="J20" i="1"/>
  <c r="K20" i="1"/>
  <c r="L20" i="1"/>
  <c r="M20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M23" i="8"/>
  <c r="L23" i="8"/>
  <c r="K23" i="8"/>
  <c r="J23" i="8"/>
  <c r="I23" i="8"/>
  <c r="H23" i="8"/>
  <c r="G23" i="8"/>
  <c r="F23" i="8"/>
  <c r="E22" i="8"/>
  <c r="M23" i="7"/>
  <c r="L23" i="7"/>
  <c r="K23" i="7"/>
  <c r="J23" i="7"/>
  <c r="I23" i="7"/>
  <c r="H23" i="7"/>
  <c r="G23" i="7"/>
  <c r="F23" i="7"/>
  <c r="E22" i="7"/>
  <c r="M23" i="6"/>
  <c r="L23" i="6"/>
  <c r="K23" i="6"/>
  <c r="J23" i="6"/>
  <c r="I23" i="6"/>
  <c r="H23" i="6"/>
  <c r="G23" i="6"/>
  <c r="F23" i="6"/>
  <c r="E22" i="6"/>
  <c r="M23" i="5"/>
  <c r="L23" i="5"/>
  <c r="K23" i="5"/>
  <c r="J23" i="5"/>
  <c r="I23" i="5"/>
  <c r="H23" i="5"/>
  <c r="G23" i="5"/>
  <c r="F23" i="5"/>
  <c r="E22" i="5"/>
  <c r="M23" i="4"/>
  <c r="L23" i="4"/>
  <c r="K23" i="4"/>
  <c r="J23" i="4"/>
  <c r="I23" i="4"/>
  <c r="H23" i="4"/>
  <c r="G23" i="4"/>
  <c r="F23" i="4"/>
  <c r="E22" i="4"/>
  <c r="L23" i="1"/>
  <c r="E22" i="1"/>
  <c r="D29" i="9"/>
  <c r="E29" i="9"/>
  <c r="D28" i="9"/>
  <c r="E28" i="9"/>
  <c r="D27" i="9"/>
  <c r="E27" i="9"/>
  <c r="D26" i="9"/>
  <c r="E26" i="9"/>
  <c r="D25" i="9"/>
  <c r="E25" i="9"/>
  <c r="J23" i="1"/>
  <c r="M23" i="1"/>
  <c r="K23" i="1"/>
  <c r="I23" i="1"/>
  <c r="G23" i="1"/>
  <c r="F23" i="1"/>
  <c r="D29" i="1"/>
  <c r="E29" i="1"/>
  <c r="D26" i="1"/>
  <c r="E26" i="1"/>
  <c r="D28" i="1"/>
  <c r="E28" i="1"/>
  <c r="D25" i="1"/>
  <c r="E25" i="1"/>
  <c r="D27" i="1"/>
  <c r="E27" i="1"/>
</calcChain>
</file>

<file path=xl/sharedStrings.xml><?xml version="1.0" encoding="utf-8"?>
<sst xmlns="http://schemas.openxmlformats.org/spreadsheetml/2006/main" count="341" uniqueCount="42">
  <si>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</si>
  <si>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</si>
  <si>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</si>
  <si>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</si>
  <si>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</si>
  <si>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</si>
  <si>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</si>
  <si>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</si>
  <si>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</si>
  <si>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</si>
  <si>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</si>
  <si>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</si>
  <si>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EMT</t>
  </si>
  <si>
    <t>S</t>
  </si>
  <si>
    <t>Standard</t>
  </si>
  <si>
    <t>Total PPE precautions</t>
  </si>
  <si>
    <t>Scene Size-Up</t>
  </si>
  <si>
    <t>Primary Survey/Resuscitation</t>
  </si>
  <si>
    <t>Airway Event</t>
  </si>
  <si>
    <t>Circulation Event</t>
  </si>
  <si>
    <t>Patient Priority, Treatment, &amp; Transport Event</t>
  </si>
  <si>
    <t>History Taking Event</t>
  </si>
  <si>
    <t>Secondary Assessment Event</t>
  </si>
  <si>
    <t>Vital Signs Event</t>
  </si>
  <si>
    <t>Reassessment Event</t>
  </si>
  <si>
    <t>Written Exam</t>
  </si>
  <si>
    <t>Oral Professional Exam</t>
  </si>
  <si>
    <t>Penalty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</si>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</sst>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231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E28" sqref="E28"/>
    </sheetView>
  </sheetViews>
  <sheetFormatPr baseColWidth="10" defaultColWidth="8.83203125" defaultRowHeight="12" x14ac:dyDescent="0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9" t="s">
        <v>40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1026</v>
      </c>
      <c r="G6" s="1">
        <v>1027</v>
      </c>
      <c r="H6" s="1">
        <v>1028</v>
      </c>
      <c r="I6" s="1">
        <v>1029</v>
      </c>
      <c r="J6" s="1">
        <v>1030</v>
      </c>
      <c r="K6" s="1">
        <v>1031</v>
      </c>
      <c r="L6" s="1">
        <v>1662</v>
      </c>
      <c r="M6" s="1">
        <v>2144</v>
      </c>
    </row>
    <row r="7" spans="1:69">
      <c r="A7" s="10">
        <v>50500</v>
      </c>
      <c r="B7" s="10">
        <v>688559</v>
      </c>
      <c r="C7" s="9" t="s">
        <v>14</v>
      </c>
      <c r="D7" s="3" t="s">
        <v>15</v>
      </c>
      <c r="E7" s="3">
        <v>50</v>
      </c>
      <c r="F7" s="20">
        <f>IF(ISERROR(AVERAGE(Judge1:Judge5!F7))," ", AVERAGE(Judge1:Judge5!F7))</f>
        <v>50</v>
      </c>
      <c r="G7" s="20">
        <f>IF(ISERROR(AVERAGE(Judge1:Judge5!G7))," ", AVERAGE(Judge1:Judge5!G7))</f>
        <v>50</v>
      </c>
      <c r="H7" s="20">
        <f>IF(ISERROR(AVERAGE(Judge1:Judge5!H7))," ", AVERAGE(Judge1:Judge5!H7))</f>
        <v>50</v>
      </c>
      <c r="I7" s="20">
        <f>IF(ISERROR(AVERAGE(Judge1:Judge5!I7))," ", AVERAGE(Judge1:Judge5!I7))</f>
        <v>50</v>
      </c>
      <c r="J7" s="20">
        <f>IF(ISERROR(AVERAGE(Judge1:Judge5!J7))," ", AVERAGE(Judge1:Judge5!J7))</f>
        <v>50</v>
      </c>
      <c r="K7" s="20">
        <f>IF(ISERROR(AVERAGE(Judge1:Judge5!K7))," ", AVERAGE(Judge1:Judge5!K7))</f>
        <v>50</v>
      </c>
      <c r="L7" s="20">
        <f>IF(ISERROR(AVERAGE(Judge1:Judge5!L7))," ", AVERAGE(Judge1:Judge5!L7))</f>
        <v>50</v>
      </c>
      <c r="M7" s="20">
        <f>IF(ISERROR(AVERAGE(Judge1:Judge5!M7))," ", AVERAGE(Judge1:Judge5!M7))</f>
        <v>50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50500</v>
      </c>
      <c r="B8" s="10">
        <v>688560</v>
      </c>
      <c r="C8" s="3" t="s">
        <v>14</v>
      </c>
      <c r="D8" s="3" t="s">
        <v>16</v>
      </c>
      <c r="E8" s="3">
        <v>100</v>
      </c>
      <c r="F8" s="20">
        <f>IF(ISERROR(AVERAGE(Judge1:Judge5!F8))," ", AVERAGE(Judge1:Judge5!F8))</f>
        <v>100</v>
      </c>
      <c r="G8" s="20">
        <f>IF(ISERROR(AVERAGE(Judge1:Judge5!G8))," ", AVERAGE(Judge1:Judge5!G8))</f>
        <v>100</v>
      </c>
      <c r="H8" s="20">
        <f>IF(ISERROR(AVERAGE(Judge1:Judge5!H8))," ", AVERAGE(Judge1:Judge5!H8))</f>
        <v>100</v>
      </c>
      <c r="I8" s="20">
        <f>IF(ISERROR(AVERAGE(Judge1:Judge5!I8))," ", AVERAGE(Judge1:Judge5!I8))</f>
        <v>100</v>
      </c>
      <c r="J8" s="20">
        <f>IF(ISERROR(AVERAGE(Judge1:Judge5!J8))," ", AVERAGE(Judge1:Judge5!J8))</f>
        <v>100</v>
      </c>
      <c r="K8" s="20">
        <f>IF(ISERROR(AVERAGE(Judge1:Judge5!K8))," ", AVERAGE(Judge1:Judge5!K8))</f>
        <v>100</v>
      </c>
      <c r="L8" s="20">
        <f>IF(ISERROR(AVERAGE(Judge1:Judge5!L8))," ", AVERAGE(Judge1:Judge5!L8))</f>
        <v>100</v>
      </c>
      <c r="M8" s="20">
        <f>IF(ISERROR(AVERAGE(Judge1:Judge5!M8))," ", AVERAGE(Judge1:Judge5!M8))</f>
        <v>100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50500</v>
      </c>
      <c r="B9" s="10">
        <v>688561</v>
      </c>
      <c r="C9" s="3" t="s">
        <v>14</v>
      </c>
      <c r="D9" s="3" t="s">
        <v>17</v>
      </c>
      <c r="E9" s="3">
        <v>60</v>
      </c>
      <c r="F9" s="20">
        <f>IF(ISERROR(AVERAGE(Judge1:Judge5!F9))," ", AVERAGE(Judge1:Judge5!F9))</f>
        <v>60</v>
      </c>
      <c r="G9" s="20">
        <f>IF(ISERROR(AVERAGE(Judge1:Judge5!G9))," ", AVERAGE(Judge1:Judge5!G9))</f>
        <v>60</v>
      </c>
      <c r="H9" s="20">
        <f>IF(ISERROR(AVERAGE(Judge1:Judge5!H9))," ", AVERAGE(Judge1:Judge5!H9))</f>
        <v>60</v>
      </c>
      <c r="I9" s="20">
        <f>IF(ISERROR(AVERAGE(Judge1:Judge5!I9))," ", AVERAGE(Judge1:Judge5!I9))</f>
        <v>0</v>
      </c>
      <c r="J9" s="20">
        <f>IF(ISERROR(AVERAGE(Judge1:Judge5!J9))," ", AVERAGE(Judge1:Judge5!J9))</f>
        <v>60</v>
      </c>
      <c r="K9" s="20">
        <f>IF(ISERROR(AVERAGE(Judge1:Judge5!K9))," ", AVERAGE(Judge1:Judge5!K9))</f>
        <v>60</v>
      </c>
      <c r="L9" s="20">
        <f>IF(ISERROR(AVERAGE(Judge1:Judge5!L9))," ", AVERAGE(Judge1:Judge5!L9))</f>
        <v>60</v>
      </c>
      <c r="M9" s="20">
        <f>IF(ISERROR(AVERAGE(Judge1:Judge5!M9))," ", AVERAGE(Judge1:Judge5!M9))</f>
        <v>60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50500</v>
      </c>
      <c r="B10" s="10">
        <v>688562</v>
      </c>
      <c r="C10" s="3" t="s">
        <v>14</v>
      </c>
      <c r="D10" s="3" t="s">
        <v>18</v>
      </c>
      <c r="E10" s="3">
        <v>60</v>
      </c>
      <c r="F10" s="20">
        <f>IF(ISERROR(AVERAGE(Judge1:Judge5!F10))," ", AVERAGE(Judge1:Judge5!F10))</f>
        <v>50</v>
      </c>
      <c r="G10" s="20">
        <f>IF(ISERROR(AVERAGE(Judge1:Judge5!G10))," ", AVERAGE(Judge1:Judge5!G10))</f>
        <v>50</v>
      </c>
      <c r="H10" s="20">
        <f>IF(ISERROR(AVERAGE(Judge1:Judge5!H10))," ", AVERAGE(Judge1:Judge5!H10))</f>
        <v>50</v>
      </c>
      <c r="I10" s="20">
        <f>IF(ISERROR(AVERAGE(Judge1:Judge5!I10))," ", AVERAGE(Judge1:Judge5!I10))</f>
        <v>60</v>
      </c>
      <c r="J10" s="20">
        <f>IF(ISERROR(AVERAGE(Judge1:Judge5!J10))," ", AVERAGE(Judge1:Judge5!J10))</f>
        <v>50</v>
      </c>
      <c r="K10" s="20">
        <f>IF(ISERROR(AVERAGE(Judge1:Judge5!K10))," ", AVERAGE(Judge1:Judge5!K10))</f>
        <v>55</v>
      </c>
      <c r="L10" s="20">
        <f>IF(ISERROR(AVERAGE(Judge1:Judge5!L10))," ", AVERAGE(Judge1:Judge5!L10))</f>
        <v>0</v>
      </c>
      <c r="M10" s="20">
        <f>IF(ISERROR(AVERAGE(Judge1:Judge5!M10))," ", AVERAGE(Judge1:Judge5!M10))</f>
        <v>50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50500</v>
      </c>
      <c r="B11" s="10">
        <v>688563</v>
      </c>
      <c r="C11" s="3" t="s">
        <v>14</v>
      </c>
      <c r="D11" s="3" t="s">
        <v>19</v>
      </c>
      <c r="E11" s="3">
        <v>60</v>
      </c>
      <c r="F11" s="20">
        <f>IF(ISERROR(AVERAGE(Judge1:Judge5!F11))," ", AVERAGE(Judge1:Judge5!F11))</f>
        <v>60</v>
      </c>
      <c r="G11" s="20">
        <f>IF(ISERROR(AVERAGE(Judge1:Judge5!G11))," ", AVERAGE(Judge1:Judge5!G11))</f>
        <v>50</v>
      </c>
      <c r="H11" s="20">
        <f>IF(ISERROR(AVERAGE(Judge1:Judge5!H11))," ", AVERAGE(Judge1:Judge5!H11))</f>
        <v>50</v>
      </c>
      <c r="I11" s="20">
        <f>IF(ISERROR(AVERAGE(Judge1:Judge5!I11))," ", AVERAGE(Judge1:Judge5!I11))</f>
        <v>55</v>
      </c>
      <c r="J11" s="20">
        <f>IF(ISERROR(AVERAGE(Judge1:Judge5!J11))," ", AVERAGE(Judge1:Judge5!J11))</f>
        <v>55</v>
      </c>
      <c r="K11" s="20">
        <f>IF(ISERROR(AVERAGE(Judge1:Judge5!K11))," ", AVERAGE(Judge1:Judge5!K11))</f>
        <v>55</v>
      </c>
      <c r="L11" s="20">
        <f>IF(ISERROR(AVERAGE(Judge1:Judge5!L11))," ", AVERAGE(Judge1:Judge5!L11))</f>
        <v>50</v>
      </c>
      <c r="M11" s="20">
        <f>IF(ISERROR(AVERAGE(Judge1:Judge5!M11))," ", AVERAGE(Judge1:Judge5!M11))</f>
        <v>55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50500</v>
      </c>
      <c r="B12" s="10">
        <v>688564</v>
      </c>
      <c r="C12" s="3" t="s">
        <v>14</v>
      </c>
      <c r="D12" s="3" t="s">
        <v>20</v>
      </c>
      <c r="E12" s="3">
        <v>60</v>
      </c>
      <c r="F12" s="20">
        <f>IF(ISERROR(AVERAGE(Judge1:Judge5!F12))," ", AVERAGE(Judge1:Judge5!F12))</f>
        <v>60</v>
      </c>
      <c r="G12" s="20">
        <f>IF(ISERROR(AVERAGE(Judge1:Judge5!G12))," ", AVERAGE(Judge1:Judge5!G12))</f>
        <v>60</v>
      </c>
      <c r="H12" s="20">
        <f>IF(ISERROR(AVERAGE(Judge1:Judge5!H12))," ", AVERAGE(Judge1:Judge5!H12))</f>
        <v>60</v>
      </c>
      <c r="I12" s="20">
        <f>IF(ISERROR(AVERAGE(Judge1:Judge5!I12))," ", AVERAGE(Judge1:Judge5!I12))</f>
        <v>0</v>
      </c>
      <c r="J12" s="20">
        <f>IF(ISERROR(AVERAGE(Judge1:Judge5!J12))," ", AVERAGE(Judge1:Judge5!J12))</f>
        <v>60</v>
      </c>
      <c r="K12" s="20">
        <f>IF(ISERROR(AVERAGE(Judge1:Judge5!K12))," ", AVERAGE(Judge1:Judge5!K12))</f>
        <v>50</v>
      </c>
      <c r="L12" s="20">
        <f>IF(ISERROR(AVERAGE(Judge1:Judge5!L12))," ", AVERAGE(Judge1:Judge5!L12))</f>
        <v>0</v>
      </c>
      <c r="M12" s="20">
        <f>IF(ISERROR(AVERAGE(Judge1:Judge5!M12))," ", AVERAGE(Judge1:Judge5!M12))</f>
        <v>50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50500</v>
      </c>
      <c r="B13" s="10">
        <v>688565</v>
      </c>
      <c r="C13" s="3" t="s">
        <v>14</v>
      </c>
      <c r="D13" s="3" t="s">
        <v>21</v>
      </c>
      <c r="E13" s="3">
        <v>200</v>
      </c>
      <c r="F13" s="20">
        <f>IF(ISERROR(AVERAGE(Judge1:Judge5!F13))," ", AVERAGE(Judge1:Judge5!F13))</f>
        <v>195</v>
      </c>
      <c r="G13" s="20">
        <f>IF(ISERROR(AVERAGE(Judge1:Judge5!G13))," ", AVERAGE(Judge1:Judge5!G13))</f>
        <v>175</v>
      </c>
      <c r="H13" s="20">
        <f>IF(ISERROR(AVERAGE(Judge1:Judge5!H13))," ", AVERAGE(Judge1:Judge5!H13))</f>
        <v>0</v>
      </c>
      <c r="I13" s="20">
        <f>IF(ISERROR(AVERAGE(Judge1:Judge5!I13))," ", AVERAGE(Judge1:Judge5!I13))</f>
        <v>175</v>
      </c>
      <c r="J13" s="20">
        <f>IF(ISERROR(AVERAGE(Judge1:Judge5!J13))," ", AVERAGE(Judge1:Judge5!J13))</f>
        <v>200</v>
      </c>
      <c r="K13" s="20">
        <f>IF(ISERROR(AVERAGE(Judge1:Judge5!K13))," ", AVERAGE(Judge1:Judge5!K13))</f>
        <v>170</v>
      </c>
      <c r="L13" s="20">
        <f>IF(ISERROR(AVERAGE(Judge1:Judge5!L13))," ", AVERAGE(Judge1:Judge5!L13))</f>
        <v>0</v>
      </c>
      <c r="M13" s="20">
        <f>IF(ISERROR(AVERAGE(Judge1:Judge5!M13))," ", AVERAGE(Judge1:Judge5!M13))</f>
        <v>200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50500</v>
      </c>
      <c r="B14" s="10">
        <v>688566</v>
      </c>
      <c r="C14" s="3" t="s">
        <v>14</v>
      </c>
      <c r="D14" s="3" t="s">
        <v>22</v>
      </c>
      <c r="E14" s="3">
        <v>60</v>
      </c>
      <c r="F14" s="20">
        <f>IF(ISERROR(AVERAGE(Judge1:Judge5!F14))," ", AVERAGE(Judge1:Judge5!F14))</f>
        <v>60</v>
      </c>
      <c r="G14" s="20">
        <f>IF(ISERROR(AVERAGE(Judge1:Judge5!G14))," ", AVERAGE(Judge1:Judge5!G14))</f>
        <v>45</v>
      </c>
      <c r="H14" s="20">
        <f>IF(ISERROR(AVERAGE(Judge1:Judge5!H14))," ", AVERAGE(Judge1:Judge5!H14))</f>
        <v>60</v>
      </c>
      <c r="I14" s="20">
        <f>IF(ISERROR(AVERAGE(Judge1:Judge5!I14))," ", AVERAGE(Judge1:Judge5!I14))</f>
        <v>0</v>
      </c>
      <c r="J14" s="20">
        <f>IF(ISERROR(AVERAGE(Judge1:Judge5!J14))," ", AVERAGE(Judge1:Judge5!J14))</f>
        <v>60</v>
      </c>
      <c r="K14" s="20">
        <f>IF(ISERROR(AVERAGE(Judge1:Judge5!K14))," ", AVERAGE(Judge1:Judge5!K14))</f>
        <v>60</v>
      </c>
      <c r="L14" s="20">
        <f>IF(ISERROR(AVERAGE(Judge1:Judge5!L14))," ", AVERAGE(Judge1:Judge5!L14))</f>
        <v>0</v>
      </c>
      <c r="M14" s="20">
        <f>IF(ISERROR(AVERAGE(Judge1:Judge5!M14))," ", AVERAGE(Judge1:Judge5!M14))</f>
        <v>60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50500</v>
      </c>
      <c r="B15" s="10">
        <v>688567</v>
      </c>
      <c r="C15" s="3" t="s">
        <v>14</v>
      </c>
      <c r="D15" s="3" t="s">
        <v>23</v>
      </c>
      <c r="E15" s="3">
        <v>100</v>
      </c>
      <c r="F15" s="20">
        <f>IF(ISERROR(AVERAGE(Judge1:Judge5!F15))," ", AVERAGE(Judge1:Judge5!F15))</f>
        <v>80</v>
      </c>
      <c r="G15" s="20">
        <f>IF(ISERROR(AVERAGE(Judge1:Judge5!G15))," ", AVERAGE(Judge1:Judge5!G15))</f>
        <v>75</v>
      </c>
      <c r="H15" s="20">
        <f>IF(ISERROR(AVERAGE(Judge1:Judge5!H15))," ", AVERAGE(Judge1:Judge5!H15))</f>
        <v>100</v>
      </c>
      <c r="I15" s="20">
        <f>IF(ISERROR(AVERAGE(Judge1:Judge5!I15))," ", AVERAGE(Judge1:Judge5!I15))</f>
        <v>50</v>
      </c>
      <c r="J15" s="20">
        <f>IF(ISERROR(AVERAGE(Judge1:Judge5!J15))," ", AVERAGE(Judge1:Judge5!J15))</f>
        <v>80</v>
      </c>
      <c r="K15" s="20">
        <f>IF(ISERROR(AVERAGE(Judge1:Judge5!K15))," ", AVERAGE(Judge1:Judge5!K15))</f>
        <v>80</v>
      </c>
      <c r="L15" s="20">
        <f>IF(ISERROR(AVERAGE(Judge1:Judge5!L15))," ", AVERAGE(Judge1:Judge5!L15))</f>
        <v>0</v>
      </c>
      <c r="M15" s="20">
        <f>IF(ISERROR(AVERAGE(Judge1:Judge5!M15))," ", AVERAGE(Judge1:Judge5!M15))</f>
        <v>90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50500</v>
      </c>
      <c r="B16" s="10">
        <v>688568</v>
      </c>
      <c r="C16" s="3" t="s">
        <v>14</v>
      </c>
      <c r="D16" s="3" t="s">
        <v>24</v>
      </c>
      <c r="E16" s="3">
        <v>50</v>
      </c>
      <c r="F16" s="20">
        <f>IF(ISERROR(AVERAGE(Judge1:Judge5!F16))," ", AVERAGE(Judge1:Judge5!F16))</f>
        <v>50</v>
      </c>
      <c r="G16" s="20">
        <f>IF(ISERROR(AVERAGE(Judge1:Judge5!G16))," ", AVERAGE(Judge1:Judge5!G16))</f>
        <v>50</v>
      </c>
      <c r="H16" s="20">
        <f>IF(ISERROR(AVERAGE(Judge1:Judge5!H16))," ", AVERAGE(Judge1:Judge5!H16))</f>
        <v>50</v>
      </c>
      <c r="I16" s="20">
        <f>IF(ISERROR(AVERAGE(Judge1:Judge5!I16))," ", AVERAGE(Judge1:Judge5!I16))</f>
        <v>0</v>
      </c>
      <c r="J16" s="20">
        <f>IF(ISERROR(AVERAGE(Judge1:Judge5!J16))," ", AVERAGE(Judge1:Judge5!J16))</f>
        <v>50</v>
      </c>
      <c r="K16" s="20">
        <f>IF(ISERROR(AVERAGE(Judge1:Judge5!K16))," ", AVERAGE(Judge1:Judge5!K16))</f>
        <v>40</v>
      </c>
      <c r="L16" s="20">
        <f>IF(ISERROR(AVERAGE(Judge1:Judge5!L16))," ", AVERAGE(Judge1:Judge5!L16))</f>
        <v>0</v>
      </c>
      <c r="M16" s="20">
        <f>IF(ISERROR(AVERAGE(Judge1:Judge5!M16))," ", AVERAGE(Judge1:Judge5!M16))</f>
        <v>50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50500</v>
      </c>
      <c r="B17" s="10">
        <v>688569</v>
      </c>
      <c r="C17" s="3" t="s">
        <v>14</v>
      </c>
      <c r="D17" s="3" t="s">
        <v>25</v>
      </c>
      <c r="E17" s="3">
        <v>150</v>
      </c>
      <c r="F17" s="20">
        <f>IF(ISERROR(AVERAGE(Judge1:Judge5!F17))," ", AVERAGE(Judge1:Judge5!F17))</f>
        <v>120</v>
      </c>
      <c r="G17" s="20">
        <f>IF(ISERROR(AVERAGE(Judge1:Judge5!G17))," ", AVERAGE(Judge1:Judge5!G17))</f>
        <v>90</v>
      </c>
      <c r="H17" s="20">
        <f>IF(ISERROR(AVERAGE(Judge1:Judge5!H17))," ", AVERAGE(Judge1:Judge5!H17))</f>
        <v>132</v>
      </c>
      <c r="I17" s="20">
        <f>IF(ISERROR(AVERAGE(Judge1:Judge5!I17))," ", AVERAGE(Judge1:Judge5!I17))</f>
        <v>96</v>
      </c>
      <c r="J17" s="20">
        <f>IF(ISERROR(AVERAGE(Judge1:Judge5!J17))," ", AVERAGE(Judge1:Judge5!J17))</f>
        <v>120</v>
      </c>
      <c r="K17" s="20">
        <f>IF(ISERROR(AVERAGE(Judge1:Judge5!K17))," ", AVERAGE(Judge1:Judge5!K17))</f>
        <v>90</v>
      </c>
      <c r="L17" s="20">
        <f>IF(ISERROR(AVERAGE(Judge1:Judge5!L17))," ", AVERAGE(Judge1:Judge5!L17))</f>
        <v>102</v>
      </c>
      <c r="M17" s="20">
        <f>IF(ISERROR(AVERAGE(Judge1:Judge5!M17))," ", AVERAGE(Judge1:Judge5!M17))</f>
        <v>120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50500</v>
      </c>
      <c r="B18" s="10">
        <v>688570</v>
      </c>
      <c r="C18" s="3" t="s">
        <v>14</v>
      </c>
      <c r="D18" s="3" t="s">
        <v>26</v>
      </c>
      <c r="E18" s="3">
        <v>50</v>
      </c>
      <c r="F18" s="20">
        <f>IF(ISERROR(AVERAGE(Judge1:Judge5!F18))," ", AVERAGE(Judge1:Judge5!F18))</f>
        <v>42</v>
      </c>
      <c r="G18" s="20">
        <f>IF(ISERROR(AVERAGE(Judge1:Judge5!G18))," ", AVERAGE(Judge1:Judge5!G18))</f>
        <v>48</v>
      </c>
      <c r="H18" s="20">
        <f>IF(ISERROR(AVERAGE(Judge1:Judge5!H18))," ", AVERAGE(Judge1:Judge5!H18))</f>
        <v>48</v>
      </c>
      <c r="I18" s="20">
        <f>IF(ISERROR(AVERAGE(Judge1:Judge5!I18))," ", AVERAGE(Judge1:Judge5!I18))</f>
        <v>38</v>
      </c>
      <c r="J18" s="20">
        <f>IF(ISERROR(AVERAGE(Judge1:Judge5!J18))," ", AVERAGE(Judge1:Judge5!J18))</f>
        <v>50</v>
      </c>
      <c r="K18" s="20">
        <f>IF(ISERROR(AVERAGE(Judge1:Judge5!K18))," ", AVERAGE(Judge1:Judge5!K18))</f>
        <v>46</v>
      </c>
      <c r="L18" s="20">
        <f>IF(ISERROR(AVERAGE(Judge1:Judge5!L18))," ", AVERAGE(Judge1:Judge5!L18))</f>
        <v>34</v>
      </c>
      <c r="M18" s="20">
        <f>IF(ISERROR(AVERAGE(Judge1:Judge5!M18))," ", AVERAGE(Judge1:Judge5!M18))</f>
        <v>44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50500</v>
      </c>
      <c r="B19" s="10">
        <v>688571</v>
      </c>
      <c r="C19" s="11" t="s">
        <v>27</v>
      </c>
      <c r="D19" s="11" t="s">
        <v>28</v>
      </c>
      <c r="E19" s="11">
        <v>-10</v>
      </c>
      <c r="F19" s="21" t="str">
        <f>IF(ISERROR(AVERAGE(Judge1:Judge5!F19))," ", AVERAGE(Judge1:Judge5!F19))</f>
        <v xml:space="preserve"> </v>
      </c>
      <c r="G19" s="21" t="str">
        <f>IF(ISERROR(AVERAGE(Judge1:Judge5!G19))," ", AVERAGE(Judge1:Judge5!G19))</f>
        <v xml:space="preserve"> </v>
      </c>
      <c r="H19" s="21" t="str">
        <f>IF(ISERROR(AVERAGE(Judge1:Judge5!H19))," ", AVERAGE(Judge1:Judge5!H19))</f>
        <v xml:space="preserve"> </v>
      </c>
      <c r="I19" s="21" t="str">
        <f>IF(ISERROR(AVERAGE(Judge1:Judge5!I19))," ", AVERAGE(Judge1:Judge5!I19))</f>
        <v xml:space="preserve"> </v>
      </c>
      <c r="J19" s="21" t="str">
        <f>IF(ISERROR(AVERAGE(Judge1:Judge5!J19))," ", AVERAGE(Judge1:Judge5!J19))</f>
        <v xml:space="preserve"> </v>
      </c>
      <c r="K19" s="21" t="str">
        <f>IF(ISERROR(AVERAGE(Judge1:Judge5!K19))," ", AVERAGE(Judge1:Judge5!K19))</f>
        <v xml:space="preserve"> </v>
      </c>
      <c r="L19" s="21" t="str">
        <f>IF(ISERROR(AVERAGE(Judge1:Judge5!L19))," ", AVERAGE(Judge1:Judge5!L19))</f>
        <v xml:space="preserve"> </v>
      </c>
      <c r="M19" s="21" t="str">
        <f>IF(ISERROR(AVERAGE(Judge1:Judge5!M19))," ", AVERAGE(Judge1:Judge5!M19))</f>
        <v xml:space="preserve"> </v>
      </c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50500</v>
      </c>
      <c r="B20" s="10">
        <v>688572</v>
      </c>
      <c r="C20" s="11" t="s">
        <v>27</v>
      </c>
      <c r="D20" s="11" t="s">
        <v>29</v>
      </c>
      <c r="E20" s="11">
        <v>-50</v>
      </c>
      <c r="F20" s="21" t="str">
        <f>IF(ISERROR(AVERAGE(Judge1:Judge5!F20))," ", AVERAGE(Judge1:Judge5!F20))</f>
        <v xml:space="preserve"> </v>
      </c>
      <c r="G20" s="21" t="str">
        <f>IF(ISERROR(AVERAGE(Judge1:Judge5!G20))," ", AVERAGE(Judge1:Judge5!G20))</f>
        <v xml:space="preserve"> </v>
      </c>
      <c r="H20" s="21" t="str">
        <f>IF(ISERROR(AVERAGE(Judge1:Judge5!H20))," ", AVERAGE(Judge1:Judge5!H20))</f>
        <v xml:space="preserve"> </v>
      </c>
      <c r="I20" s="21" t="str">
        <f>IF(ISERROR(AVERAGE(Judge1:Judge5!I20))," ", AVERAGE(Judge1:Judge5!I20))</f>
        <v xml:space="preserve"> </v>
      </c>
      <c r="J20" s="21" t="str">
        <f>IF(ISERROR(AVERAGE(Judge1:Judge5!J20))," ", AVERAGE(Judge1:Judge5!J20))</f>
        <v xml:space="preserve"> </v>
      </c>
      <c r="K20" s="21" t="str">
        <f>IF(ISERROR(AVERAGE(Judge1:Judge5!K20))," ", AVERAGE(Judge1:Judge5!K20))</f>
        <v xml:space="preserve"> </v>
      </c>
      <c r="L20" s="21" t="str">
        <f>IF(ISERROR(AVERAGE(Judge1:Judge5!L20))," ", AVERAGE(Judge1:Judge5!L20))</f>
        <v xml:space="preserve"> </v>
      </c>
      <c r="M20" s="21" t="str">
        <f>IF(ISERROR(AVERAGE(Judge1:Judge5!M20))," ", AVERAGE(Judge1:Judge5!M20))</f>
        <v xml:space="preserve"> </v>
      </c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30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31</v>
      </c>
      <c r="F23" s="13">
        <f>SUM($F$7:$F$20)</f>
        <v>927</v>
      </c>
      <c r="G23" s="13">
        <f>SUM($G$7:$G$20)</f>
        <v>853</v>
      </c>
      <c r="H23" s="13">
        <f>SUM($H$7:$H$20)</f>
        <v>760</v>
      </c>
      <c r="I23" s="13">
        <f>SUM($I$7:$I$20)</f>
        <v>624</v>
      </c>
      <c r="J23" s="13">
        <f>SUM($J$7:$J$20)</f>
        <v>935</v>
      </c>
      <c r="K23" s="13">
        <f>SUM($K$7:$K$20)</f>
        <v>856</v>
      </c>
      <c r="L23" s="13">
        <f>SUM($L$7:$L$20)</f>
        <v>396</v>
      </c>
      <c r="M23" s="13">
        <f>SUM($M$7:$M$20)</f>
        <v>929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33</v>
      </c>
      <c r="E24" t="s">
        <v>34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32</v>
      </c>
      <c r="D25" s="14">
        <f>LARGE($F$23:$M$23,1)</f>
        <v>935</v>
      </c>
      <c r="E25">
        <f>INDEX($F$6:$M$6,MATCH($D$25,$F$23:$M$23,0))</f>
        <v>1030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35</v>
      </c>
      <c r="D26" s="15">
        <f>LARGE($F$23:$M$23,2)</f>
        <v>929</v>
      </c>
      <c r="E26">
        <f>INDEX($F$6:$M$6,MATCH($D$26,$F$23:$M$23,0))</f>
        <v>2144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36</v>
      </c>
      <c r="D27" s="16">
        <f>LARGE($F$23:$M$23,3)</f>
        <v>927</v>
      </c>
      <c r="E27">
        <f>INDEX($F$6:$M$6,MATCH($D$27,$F$23:$M$23,0))</f>
        <v>1026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37</v>
      </c>
      <c r="D28" s="17">
        <f>LARGE($F$23:$M$23,4)</f>
        <v>856</v>
      </c>
      <c r="E28">
        <f>INDEX($F$6:$M$6,MATCH($D$28,$F$23:$M$23,0))</f>
        <v>1031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38</v>
      </c>
      <c r="D29" s="18">
        <f>LARGE($F$23:$M$23,5)</f>
        <v>853</v>
      </c>
      <c r="E29">
        <f>INDEX($F$6:$M$6,MATCH($D$29,$F$23:$M$23,0))</f>
        <v>1027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M7">
    <cfRule type="cellIs" dxfId="230" priority="1" stopIfTrue="1" operator="greaterThan">
      <formula>$E$7</formula>
    </cfRule>
    <cfRule type="cellIs" dxfId="229" priority="2" stopIfTrue="1" operator="equal">
      <formula>""</formula>
    </cfRule>
  </conditionalFormatting>
  <conditionalFormatting sqref="E8:M8">
    <cfRule type="cellIs" dxfId="228" priority="3" stopIfTrue="1" operator="greaterThan">
      <formula>$E$8</formula>
    </cfRule>
    <cfRule type="cellIs" dxfId="227" priority="4" stopIfTrue="1" operator="equal">
      <formula>""</formula>
    </cfRule>
  </conditionalFormatting>
  <conditionalFormatting sqref="E9:M9">
    <cfRule type="cellIs" dxfId="226" priority="5" stopIfTrue="1" operator="greaterThan">
      <formula>$E$9</formula>
    </cfRule>
    <cfRule type="cellIs" dxfId="225" priority="6" stopIfTrue="1" operator="equal">
      <formula>""</formula>
    </cfRule>
  </conditionalFormatting>
  <conditionalFormatting sqref="E10:M10">
    <cfRule type="cellIs" dxfId="224" priority="7" stopIfTrue="1" operator="greaterThan">
      <formula>$E$10</formula>
    </cfRule>
    <cfRule type="cellIs" dxfId="223" priority="8" stopIfTrue="1" operator="equal">
      <formula>""</formula>
    </cfRule>
  </conditionalFormatting>
  <conditionalFormatting sqref="E11:M11">
    <cfRule type="cellIs" dxfId="222" priority="9" stopIfTrue="1" operator="greaterThan">
      <formula>$E$11</formula>
    </cfRule>
    <cfRule type="cellIs" dxfId="221" priority="10" stopIfTrue="1" operator="equal">
      <formula>""</formula>
    </cfRule>
  </conditionalFormatting>
  <conditionalFormatting sqref="E12:M12">
    <cfRule type="cellIs" dxfId="220" priority="11" stopIfTrue="1" operator="greaterThan">
      <formula>$E$12</formula>
    </cfRule>
    <cfRule type="cellIs" dxfId="219" priority="12" stopIfTrue="1" operator="equal">
      <formula>""</formula>
    </cfRule>
  </conditionalFormatting>
  <conditionalFormatting sqref="E13:M13">
    <cfRule type="cellIs" dxfId="218" priority="13" stopIfTrue="1" operator="greaterThan">
      <formula>$E$13</formula>
    </cfRule>
    <cfRule type="cellIs" dxfId="217" priority="14" stopIfTrue="1" operator="equal">
      <formula>""</formula>
    </cfRule>
  </conditionalFormatting>
  <conditionalFormatting sqref="E14:M14">
    <cfRule type="cellIs" dxfId="216" priority="15" stopIfTrue="1" operator="greaterThan">
      <formula>$E$14</formula>
    </cfRule>
    <cfRule type="cellIs" dxfId="215" priority="16" stopIfTrue="1" operator="equal">
      <formula>""</formula>
    </cfRule>
  </conditionalFormatting>
  <conditionalFormatting sqref="E15:M15">
    <cfRule type="cellIs" dxfId="214" priority="17" stopIfTrue="1" operator="greaterThan">
      <formula>$E$15</formula>
    </cfRule>
    <cfRule type="cellIs" dxfId="213" priority="18" stopIfTrue="1" operator="equal">
      <formula>""</formula>
    </cfRule>
  </conditionalFormatting>
  <conditionalFormatting sqref="E16:M16">
    <cfRule type="cellIs" dxfId="212" priority="19" stopIfTrue="1" operator="greaterThan">
      <formula>$E$16</formula>
    </cfRule>
    <cfRule type="cellIs" dxfId="211" priority="20" stopIfTrue="1" operator="equal">
      <formula>""</formula>
    </cfRule>
  </conditionalFormatting>
  <conditionalFormatting sqref="E17:M17">
    <cfRule type="cellIs" dxfId="210" priority="21" stopIfTrue="1" operator="greaterThan">
      <formula>$E$17</formula>
    </cfRule>
    <cfRule type="cellIs" dxfId="209" priority="22" stopIfTrue="1" operator="equal">
      <formula>""</formula>
    </cfRule>
  </conditionalFormatting>
  <conditionalFormatting sqref="E18:M18">
    <cfRule type="cellIs" dxfId="208" priority="23" stopIfTrue="1" operator="greaterThan">
      <formula>$E$18</formula>
    </cfRule>
    <cfRule type="cellIs" dxfId="207" priority="24" stopIfTrue="1" operator="equal">
      <formula>""</formula>
    </cfRule>
  </conditionalFormatting>
  <conditionalFormatting sqref="E19:M19">
    <cfRule type="cellIs" dxfId="206" priority="25" stopIfTrue="1" operator="lessThan">
      <formula>$E$19</formula>
    </cfRule>
    <cfRule type="cellIs" dxfId="205" priority="26" stopIfTrue="1" operator="greaterThan">
      <formula>0</formula>
    </cfRule>
  </conditionalFormatting>
  <conditionalFormatting sqref="E20:M20">
    <cfRule type="cellIs" dxfId="204" priority="27" stopIfTrue="1" operator="lessThan">
      <formula>$E$20</formula>
    </cfRule>
    <cfRule type="cellIs" dxfId="203" priority="28" stopIfTrue="1" operator="greaterThan">
      <formula>0</formula>
    </cfRule>
  </conditionalFormatting>
  <conditionalFormatting sqref="C23:M23">
    <cfRule type="cellIs" dxfId="202" priority="29" stopIfTrue="1" operator="equal">
      <formula>$D$25</formula>
    </cfRule>
    <cfRule type="cellIs" dxfId="201" priority="30" stopIfTrue="1" operator="equal">
      <formula>$D$26</formula>
    </cfRule>
    <cfRule type="cellIs" dxfId="200" priority="31" stopIfTrue="1" operator="equal">
      <formula>$D$27</formula>
    </cfRule>
    <cfRule type="cellIs" dxfId="199" priority="32" stopIfTrue="1" operator="equal">
      <formula>$D$28</formula>
    </cfRule>
    <cfRule type="cellIs" dxfId="198" priority="33" stopIfTrue="1" operator="equal">
      <formula>$D$29</formula>
    </cfRule>
  </conditionalFormatting>
  <pageMargins left="0.25" right="0.25" top="0.5" bottom="0.5" header="0.5" footer="0.5"/>
  <pageSetup scale="90" orientation="landscape" horizontalDpi="4294967293"/>
  <headerFooter alignWithMargins="0"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zoomScale="150" zoomScaleNormal="150" zoomScalePageLayoutView="150" workbookViewId="0">
      <pane xSplit="5" ySplit="6" topLeftCell="I7" activePane="bottomRight" state="frozen"/>
      <selection pane="topRight" activeCell="D1" sqref="D1"/>
      <selection pane="bottomLeft" activeCell="A6" sqref="A6"/>
      <selection pane="bottomRight" activeCell="L19" sqref="L19"/>
    </sheetView>
  </sheetViews>
  <sheetFormatPr baseColWidth="10" defaultColWidth="8.83203125" defaultRowHeight="12" x14ac:dyDescent="0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1026</v>
      </c>
      <c r="G6" s="1">
        <v>1027</v>
      </c>
      <c r="H6" s="1">
        <v>1028</v>
      </c>
      <c r="I6" s="1">
        <v>1029</v>
      </c>
      <c r="J6" s="1">
        <v>1030</v>
      </c>
      <c r="K6" s="1">
        <v>1031</v>
      </c>
      <c r="L6" s="1">
        <v>1662</v>
      </c>
      <c r="M6" s="1">
        <v>2144</v>
      </c>
    </row>
    <row r="7" spans="1:69">
      <c r="A7" s="10">
        <v>50500</v>
      </c>
      <c r="B7" s="10">
        <v>688559</v>
      </c>
      <c r="C7" s="9" t="s">
        <v>14</v>
      </c>
      <c r="D7" s="3" t="s">
        <v>15</v>
      </c>
      <c r="E7" s="3">
        <v>50</v>
      </c>
      <c r="F7" s="5">
        <v>50</v>
      </c>
      <c r="G7" s="5">
        <v>50</v>
      </c>
      <c r="H7" s="5">
        <v>50</v>
      </c>
      <c r="I7" s="5">
        <v>50</v>
      </c>
      <c r="J7" s="5">
        <v>50</v>
      </c>
      <c r="K7" s="5">
        <v>50</v>
      </c>
      <c r="L7" s="5">
        <v>50</v>
      </c>
      <c r="M7" s="5">
        <v>50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50500</v>
      </c>
      <c r="B8" s="10">
        <v>688560</v>
      </c>
      <c r="C8" s="3" t="s">
        <v>14</v>
      </c>
      <c r="D8" s="3" t="s">
        <v>16</v>
      </c>
      <c r="E8" s="3">
        <v>100</v>
      </c>
      <c r="F8" s="5">
        <v>100</v>
      </c>
      <c r="G8" s="5">
        <v>100</v>
      </c>
      <c r="H8" s="5">
        <v>100</v>
      </c>
      <c r="I8" s="5">
        <v>100</v>
      </c>
      <c r="J8" s="5">
        <v>100</v>
      </c>
      <c r="K8" s="5">
        <v>100</v>
      </c>
      <c r="L8" s="5">
        <v>100</v>
      </c>
      <c r="M8" s="5">
        <v>100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50500</v>
      </c>
      <c r="B9" s="10">
        <v>688561</v>
      </c>
      <c r="C9" s="3" t="s">
        <v>14</v>
      </c>
      <c r="D9" s="3" t="s">
        <v>17</v>
      </c>
      <c r="E9" s="3">
        <v>60</v>
      </c>
      <c r="F9" s="5">
        <v>60</v>
      </c>
      <c r="G9" s="5">
        <v>60</v>
      </c>
      <c r="H9" s="5">
        <v>60</v>
      </c>
      <c r="I9" s="5">
        <v>0</v>
      </c>
      <c r="J9" s="5">
        <v>60</v>
      </c>
      <c r="K9" s="5">
        <v>60</v>
      </c>
      <c r="L9" s="5">
        <v>60</v>
      </c>
      <c r="M9" s="5">
        <v>60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50500</v>
      </c>
      <c r="B10" s="10">
        <v>688562</v>
      </c>
      <c r="C10" s="3" t="s">
        <v>14</v>
      </c>
      <c r="D10" s="3" t="s">
        <v>18</v>
      </c>
      <c r="E10" s="3">
        <v>60</v>
      </c>
      <c r="F10" s="5">
        <v>50</v>
      </c>
      <c r="G10" s="5">
        <v>50</v>
      </c>
      <c r="H10" s="5">
        <v>50</v>
      </c>
      <c r="I10" s="5">
        <v>60</v>
      </c>
      <c r="J10" s="5">
        <v>50</v>
      </c>
      <c r="K10" s="5">
        <v>55</v>
      </c>
      <c r="L10" s="5">
        <v>0</v>
      </c>
      <c r="M10" s="5">
        <v>50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50500</v>
      </c>
      <c r="B11" s="10">
        <v>688563</v>
      </c>
      <c r="C11" s="3" t="s">
        <v>14</v>
      </c>
      <c r="D11" s="3" t="s">
        <v>19</v>
      </c>
      <c r="E11" s="3">
        <v>60</v>
      </c>
      <c r="F11" s="5">
        <v>60</v>
      </c>
      <c r="G11" s="5">
        <v>50</v>
      </c>
      <c r="H11" s="5">
        <v>50</v>
      </c>
      <c r="I11" s="5">
        <v>55</v>
      </c>
      <c r="J11" s="5">
        <v>55</v>
      </c>
      <c r="K11" s="5">
        <v>55</v>
      </c>
      <c r="L11" s="5">
        <v>50</v>
      </c>
      <c r="M11" s="5">
        <v>55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50500</v>
      </c>
      <c r="B12" s="10">
        <v>688564</v>
      </c>
      <c r="C12" s="3" t="s">
        <v>14</v>
      </c>
      <c r="D12" s="3" t="s">
        <v>20</v>
      </c>
      <c r="E12" s="3">
        <v>60</v>
      </c>
      <c r="F12" s="5">
        <v>60</v>
      </c>
      <c r="G12" s="5">
        <v>60</v>
      </c>
      <c r="H12" s="5">
        <v>60</v>
      </c>
      <c r="I12" s="5">
        <v>0</v>
      </c>
      <c r="J12" s="5">
        <v>60</v>
      </c>
      <c r="K12" s="5">
        <v>50</v>
      </c>
      <c r="L12" s="5">
        <v>0</v>
      </c>
      <c r="M12" s="5">
        <v>50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50500</v>
      </c>
      <c r="B13" s="10">
        <v>688565</v>
      </c>
      <c r="C13" s="3" t="s">
        <v>14</v>
      </c>
      <c r="D13" s="3" t="s">
        <v>21</v>
      </c>
      <c r="E13" s="3">
        <v>200</v>
      </c>
      <c r="F13" s="5">
        <v>195</v>
      </c>
      <c r="G13" s="5">
        <v>175</v>
      </c>
      <c r="H13" s="5">
        <v>0</v>
      </c>
      <c r="I13" s="5">
        <v>175</v>
      </c>
      <c r="J13" s="5">
        <v>200</v>
      </c>
      <c r="K13" s="5">
        <v>170</v>
      </c>
      <c r="L13" s="5">
        <v>0</v>
      </c>
      <c r="M13" s="5">
        <v>200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50500</v>
      </c>
      <c r="B14" s="10">
        <v>688566</v>
      </c>
      <c r="C14" s="3" t="s">
        <v>14</v>
      </c>
      <c r="D14" s="3" t="s">
        <v>22</v>
      </c>
      <c r="E14" s="3">
        <v>60</v>
      </c>
      <c r="F14" s="5">
        <v>60</v>
      </c>
      <c r="G14" s="5">
        <v>45</v>
      </c>
      <c r="H14" s="5">
        <v>60</v>
      </c>
      <c r="I14" s="5">
        <v>0</v>
      </c>
      <c r="J14" s="5">
        <v>60</v>
      </c>
      <c r="K14" s="5">
        <v>60</v>
      </c>
      <c r="L14" s="5">
        <v>0</v>
      </c>
      <c r="M14" s="5">
        <v>60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50500</v>
      </c>
      <c r="B15" s="10">
        <v>688567</v>
      </c>
      <c r="C15" s="3" t="s">
        <v>14</v>
      </c>
      <c r="D15" s="3" t="s">
        <v>23</v>
      </c>
      <c r="E15" s="3">
        <v>100</v>
      </c>
      <c r="F15" s="5">
        <v>80</v>
      </c>
      <c r="G15" s="5">
        <v>75</v>
      </c>
      <c r="H15" s="5">
        <v>100</v>
      </c>
      <c r="I15" s="5">
        <v>50</v>
      </c>
      <c r="J15" s="5">
        <v>80</v>
      </c>
      <c r="K15" s="5">
        <v>80</v>
      </c>
      <c r="L15" s="5">
        <v>0</v>
      </c>
      <c r="M15" s="5">
        <v>90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50500</v>
      </c>
      <c r="B16" s="10">
        <v>688568</v>
      </c>
      <c r="C16" s="3" t="s">
        <v>14</v>
      </c>
      <c r="D16" s="3" t="s">
        <v>24</v>
      </c>
      <c r="E16" s="3">
        <v>50</v>
      </c>
      <c r="F16" s="5">
        <v>50</v>
      </c>
      <c r="G16" s="5">
        <v>50</v>
      </c>
      <c r="H16" s="5">
        <v>50</v>
      </c>
      <c r="I16" s="5">
        <v>0</v>
      </c>
      <c r="J16" s="5">
        <v>50</v>
      </c>
      <c r="K16" s="5">
        <v>40</v>
      </c>
      <c r="L16" s="5">
        <v>0</v>
      </c>
      <c r="M16" s="5">
        <v>50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50500</v>
      </c>
      <c r="B17" s="10">
        <v>688569</v>
      </c>
      <c r="C17" s="3" t="s">
        <v>14</v>
      </c>
      <c r="D17" s="3" t="s">
        <v>25</v>
      </c>
      <c r="E17" s="3">
        <v>150</v>
      </c>
      <c r="F17" s="5">
        <v>120</v>
      </c>
      <c r="G17" s="5">
        <v>90</v>
      </c>
      <c r="H17" s="5">
        <v>132</v>
      </c>
      <c r="I17" s="5">
        <v>96</v>
      </c>
      <c r="J17" s="5">
        <v>120</v>
      </c>
      <c r="K17" s="5">
        <v>90</v>
      </c>
      <c r="L17" s="5">
        <v>102</v>
      </c>
      <c r="M17" s="5">
        <v>120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50500</v>
      </c>
      <c r="B18" s="10">
        <v>688570</v>
      </c>
      <c r="C18" s="3" t="s">
        <v>14</v>
      </c>
      <c r="D18" s="3" t="s">
        <v>26</v>
      </c>
      <c r="E18" s="3">
        <v>50</v>
      </c>
      <c r="F18" s="5">
        <v>42</v>
      </c>
      <c r="G18" s="5">
        <v>48</v>
      </c>
      <c r="H18" s="5">
        <v>48</v>
      </c>
      <c r="I18" s="5">
        <v>38</v>
      </c>
      <c r="J18" s="5">
        <v>50</v>
      </c>
      <c r="K18" s="5">
        <v>46</v>
      </c>
      <c r="L18" s="5">
        <v>34</v>
      </c>
      <c r="M18" s="5">
        <v>44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50500</v>
      </c>
      <c r="B19" s="10">
        <v>688571</v>
      </c>
      <c r="C19" s="11" t="s">
        <v>27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50500</v>
      </c>
      <c r="B20" s="10">
        <v>688572</v>
      </c>
      <c r="C20" s="11" t="s">
        <v>27</v>
      </c>
      <c r="D20" s="11" t="s">
        <v>29</v>
      </c>
      <c r="E20" s="11">
        <v>-50</v>
      </c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30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31</v>
      </c>
      <c r="F23" s="13">
        <f>SUM($F$7:$F$20)</f>
        <v>927</v>
      </c>
      <c r="G23" s="13">
        <f>SUM($G$7:$G$20)</f>
        <v>853</v>
      </c>
      <c r="H23" s="13">
        <f>SUM($H$7:$H$20)</f>
        <v>760</v>
      </c>
      <c r="I23" s="13">
        <f>SUM($I$7:$I$20)</f>
        <v>624</v>
      </c>
      <c r="J23" s="13">
        <f>SUM($J$7:$J$20)</f>
        <v>935</v>
      </c>
      <c r="K23" s="13">
        <f>SUM($K$7:$K$20)</f>
        <v>856</v>
      </c>
      <c r="L23" s="13">
        <f>SUM($L$7:$L$20)</f>
        <v>396</v>
      </c>
      <c r="M23" s="13">
        <f>SUM($M$7:$M$20)</f>
        <v>929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33</v>
      </c>
      <c r="E24" t="s">
        <v>34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197" priority="1" stopIfTrue="1" operator="greaterThan">
      <formula>$E$7</formula>
    </cfRule>
    <cfRule type="cellIs" dxfId="196" priority="2" stopIfTrue="1" operator="equal">
      <formula>""</formula>
    </cfRule>
  </conditionalFormatting>
  <conditionalFormatting sqref="E8:M8">
    <cfRule type="cellIs" dxfId="195" priority="3" stopIfTrue="1" operator="greaterThan">
      <formula>$E$8</formula>
    </cfRule>
    <cfRule type="cellIs" dxfId="194" priority="4" stopIfTrue="1" operator="equal">
      <formula>""</formula>
    </cfRule>
  </conditionalFormatting>
  <conditionalFormatting sqref="E9:M9">
    <cfRule type="cellIs" dxfId="193" priority="5" stopIfTrue="1" operator="greaterThan">
      <formula>$E$9</formula>
    </cfRule>
    <cfRule type="cellIs" dxfId="192" priority="6" stopIfTrue="1" operator="equal">
      <formula>""</formula>
    </cfRule>
  </conditionalFormatting>
  <conditionalFormatting sqref="E10:M10">
    <cfRule type="cellIs" dxfId="191" priority="7" stopIfTrue="1" operator="greaterThan">
      <formula>$E$10</formula>
    </cfRule>
    <cfRule type="cellIs" dxfId="190" priority="8" stopIfTrue="1" operator="equal">
      <formula>""</formula>
    </cfRule>
  </conditionalFormatting>
  <conditionalFormatting sqref="E11:M11">
    <cfRule type="cellIs" dxfId="189" priority="9" stopIfTrue="1" operator="greaterThan">
      <formula>$E$11</formula>
    </cfRule>
    <cfRule type="cellIs" dxfId="188" priority="10" stopIfTrue="1" operator="equal">
      <formula>""</formula>
    </cfRule>
  </conditionalFormatting>
  <conditionalFormatting sqref="E12:M12">
    <cfRule type="cellIs" dxfId="187" priority="11" stopIfTrue="1" operator="greaterThan">
      <formula>$E$12</formula>
    </cfRule>
    <cfRule type="cellIs" dxfId="186" priority="12" stopIfTrue="1" operator="equal">
      <formula>""</formula>
    </cfRule>
  </conditionalFormatting>
  <conditionalFormatting sqref="E13:M13">
    <cfRule type="cellIs" dxfId="185" priority="13" stopIfTrue="1" operator="greaterThan">
      <formula>$E$13</formula>
    </cfRule>
    <cfRule type="cellIs" dxfId="184" priority="14" stopIfTrue="1" operator="equal">
      <formula>""</formula>
    </cfRule>
  </conditionalFormatting>
  <conditionalFormatting sqref="E14:M14">
    <cfRule type="cellIs" dxfId="183" priority="15" stopIfTrue="1" operator="greaterThan">
      <formula>$E$14</formula>
    </cfRule>
    <cfRule type="cellIs" dxfId="182" priority="16" stopIfTrue="1" operator="equal">
      <formula>""</formula>
    </cfRule>
  </conditionalFormatting>
  <conditionalFormatting sqref="E15:M15">
    <cfRule type="cellIs" dxfId="181" priority="17" stopIfTrue="1" operator="greaterThan">
      <formula>$E$15</formula>
    </cfRule>
    <cfRule type="cellIs" dxfId="180" priority="18" stopIfTrue="1" operator="equal">
      <formula>""</formula>
    </cfRule>
  </conditionalFormatting>
  <conditionalFormatting sqref="E16:M16">
    <cfRule type="cellIs" dxfId="179" priority="19" stopIfTrue="1" operator="greaterThan">
      <formula>$E$16</formula>
    </cfRule>
    <cfRule type="cellIs" dxfId="178" priority="20" stopIfTrue="1" operator="equal">
      <formula>""</formula>
    </cfRule>
  </conditionalFormatting>
  <conditionalFormatting sqref="E17:M17">
    <cfRule type="cellIs" dxfId="177" priority="21" stopIfTrue="1" operator="greaterThan">
      <formula>$E$17</formula>
    </cfRule>
    <cfRule type="cellIs" dxfId="176" priority="22" stopIfTrue="1" operator="equal">
      <formula>""</formula>
    </cfRule>
  </conditionalFormatting>
  <conditionalFormatting sqref="E18:M18">
    <cfRule type="cellIs" dxfId="175" priority="23" stopIfTrue="1" operator="greaterThan">
      <formula>$E$18</formula>
    </cfRule>
    <cfRule type="cellIs" dxfId="174" priority="24" stopIfTrue="1" operator="equal">
      <formula>""</formula>
    </cfRule>
  </conditionalFormatting>
  <conditionalFormatting sqref="E19:M19">
    <cfRule type="cellIs" dxfId="173" priority="25" stopIfTrue="1" operator="lessThan">
      <formula>$E$19</formula>
    </cfRule>
    <cfRule type="cellIs" dxfId="172" priority="26" stopIfTrue="1" operator="greaterThan">
      <formula>0</formula>
    </cfRule>
  </conditionalFormatting>
  <conditionalFormatting sqref="E20:M20">
    <cfRule type="cellIs" dxfId="171" priority="27" stopIfTrue="1" operator="lessThan">
      <formula>$E$20</formula>
    </cfRule>
    <cfRule type="cellIs" dxfId="170" priority="28" stopIfTrue="1" operator="greaterThan">
      <formula>0</formula>
    </cfRule>
  </conditionalFormatting>
  <conditionalFormatting sqref="C23:M23">
    <cfRule type="cellIs" dxfId="169" priority="29" stopIfTrue="1" operator="equal">
      <formula>$D$25</formula>
    </cfRule>
    <cfRule type="cellIs" dxfId="168" priority="30" stopIfTrue="1" operator="equal">
      <formula>$D$26</formula>
    </cfRule>
    <cfRule type="cellIs" dxfId="167" priority="31" stopIfTrue="1" operator="equal">
      <formula>$D$27</formula>
    </cfRule>
    <cfRule type="cellIs" dxfId="166" priority="32" stopIfTrue="1" operator="equal">
      <formula>$D$28</formula>
    </cfRule>
    <cfRule type="cellIs" dxfId="165" priority="33" stopIfTrue="1" operator="equal">
      <formula>$D$29</formula>
    </cfRule>
  </conditionalFormatting>
  <pageMargins left="0.25" right="0.25" top="0.5" bottom="0.5" header="0.5" footer="0.5"/>
  <pageSetup scale="90" orientation="landscape" horizontalDpi="4294967293"/>
  <headerFooter alignWithMargins="0"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 x14ac:dyDescent="0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1026</v>
      </c>
      <c r="G6" s="1">
        <v>1027</v>
      </c>
      <c r="H6" s="1">
        <v>1028</v>
      </c>
      <c r="I6" s="1">
        <v>1029</v>
      </c>
      <c r="J6" s="1">
        <v>1030</v>
      </c>
      <c r="K6" s="1">
        <v>1031</v>
      </c>
      <c r="L6" s="1">
        <v>1662</v>
      </c>
      <c r="M6" s="1">
        <v>2144</v>
      </c>
    </row>
    <row r="7" spans="1:69">
      <c r="A7" s="10">
        <v>50500</v>
      </c>
      <c r="B7" s="10">
        <v>688559</v>
      </c>
      <c r="C7" s="9" t="s">
        <v>14</v>
      </c>
      <c r="D7" s="3" t="s">
        <v>15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50500</v>
      </c>
      <c r="B8" s="10">
        <v>688560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50500</v>
      </c>
      <c r="B9" s="10">
        <v>688561</v>
      </c>
      <c r="C9" s="3" t="s">
        <v>14</v>
      </c>
      <c r="D9" s="3" t="s">
        <v>17</v>
      </c>
      <c r="E9" s="3">
        <v>60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50500</v>
      </c>
      <c r="B10" s="10">
        <v>688562</v>
      </c>
      <c r="C10" s="3" t="s">
        <v>14</v>
      </c>
      <c r="D10" s="3" t="s">
        <v>18</v>
      </c>
      <c r="E10" s="3">
        <v>60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50500</v>
      </c>
      <c r="B11" s="10">
        <v>688563</v>
      </c>
      <c r="C11" s="3" t="s">
        <v>14</v>
      </c>
      <c r="D11" s="3" t="s">
        <v>19</v>
      </c>
      <c r="E11" s="3">
        <v>60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50500</v>
      </c>
      <c r="B12" s="10">
        <v>688564</v>
      </c>
      <c r="C12" s="3" t="s">
        <v>14</v>
      </c>
      <c r="D12" s="3" t="s">
        <v>20</v>
      </c>
      <c r="E12" s="3">
        <v>60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50500</v>
      </c>
      <c r="B13" s="10">
        <v>688565</v>
      </c>
      <c r="C13" s="3" t="s">
        <v>14</v>
      </c>
      <c r="D13" s="3" t="s">
        <v>21</v>
      </c>
      <c r="E13" s="3">
        <v>200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50500</v>
      </c>
      <c r="B14" s="10">
        <v>688566</v>
      </c>
      <c r="C14" s="3" t="s">
        <v>14</v>
      </c>
      <c r="D14" s="3" t="s">
        <v>22</v>
      </c>
      <c r="E14" s="3">
        <v>60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50500</v>
      </c>
      <c r="B15" s="10">
        <v>688567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50500</v>
      </c>
      <c r="B16" s="10">
        <v>688568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50500</v>
      </c>
      <c r="B17" s="10">
        <v>688569</v>
      </c>
      <c r="C17" s="3" t="s">
        <v>14</v>
      </c>
      <c r="D17" s="3" t="s">
        <v>25</v>
      </c>
      <c r="E17" s="3">
        <v>150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50500</v>
      </c>
      <c r="B18" s="10">
        <v>688570</v>
      </c>
      <c r="C18" s="3" t="s">
        <v>14</v>
      </c>
      <c r="D18" s="3" t="s">
        <v>26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50500</v>
      </c>
      <c r="B19" s="10">
        <v>688571</v>
      </c>
      <c r="C19" s="11" t="s">
        <v>27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50500</v>
      </c>
      <c r="B20" s="10">
        <v>688572</v>
      </c>
      <c r="C20" s="11" t="s">
        <v>27</v>
      </c>
      <c r="D20" s="11" t="s">
        <v>29</v>
      </c>
      <c r="E20" s="11">
        <v>-50</v>
      </c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30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31</v>
      </c>
      <c r="F23" s="13">
        <f>SUM($F$7:$F$20)</f>
        <v>0</v>
      </c>
      <c r="G23" s="13">
        <f>SUM($G$7:$G$20)</f>
        <v>0</v>
      </c>
      <c r="H23" s="13">
        <f>SUM($H$7:$H$20)</f>
        <v>0</v>
      </c>
      <c r="I23" s="13">
        <f>SUM($I$7:$I$20)</f>
        <v>0</v>
      </c>
      <c r="J23" s="13">
        <f>SUM($J$7:$J$20)</f>
        <v>0</v>
      </c>
      <c r="K23" s="13">
        <f>SUM($K$7:$K$20)</f>
        <v>0</v>
      </c>
      <c r="L23" s="13">
        <f>SUM($L$7:$L$20)</f>
        <v>0</v>
      </c>
      <c r="M23" s="13">
        <f>SUM($M$7:$M$20)</f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33</v>
      </c>
      <c r="E24" t="s">
        <v>34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164" priority="1" stopIfTrue="1" operator="greaterThan">
      <formula>$E$7</formula>
    </cfRule>
    <cfRule type="cellIs" dxfId="163" priority="2" stopIfTrue="1" operator="equal">
      <formula>""</formula>
    </cfRule>
  </conditionalFormatting>
  <conditionalFormatting sqref="E8:M8">
    <cfRule type="cellIs" dxfId="162" priority="3" stopIfTrue="1" operator="greaterThan">
      <formula>$E$8</formula>
    </cfRule>
    <cfRule type="cellIs" dxfId="161" priority="4" stopIfTrue="1" operator="equal">
      <formula>""</formula>
    </cfRule>
  </conditionalFormatting>
  <conditionalFormatting sqref="E9:M9">
    <cfRule type="cellIs" dxfId="160" priority="5" stopIfTrue="1" operator="greaterThan">
      <formula>$E$9</formula>
    </cfRule>
    <cfRule type="cellIs" dxfId="159" priority="6" stopIfTrue="1" operator="equal">
      <formula>""</formula>
    </cfRule>
  </conditionalFormatting>
  <conditionalFormatting sqref="E10:M10">
    <cfRule type="cellIs" dxfId="158" priority="7" stopIfTrue="1" operator="greaterThan">
      <formula>$E$10</formula>
    </cfRule>
    <cfRule type="cellIs" dxfId="157" priority="8" stopIfTrue="1" operator="equal">
      <formula>""</formula>
    </cfRule>
  </conditionalFormatting>
  <conditionalFormatting sqref="E11:M11">
    <cfRule type="cellIs" dxfId="156" priority="9" stopIfTrue="1" operator="greaterThan">
      <formula>$E$11</formula>
    </cfRule>
    <cfRule type="cellIs" dxfId="155" priority="10" stopIfTrue="1" operator="equal">
      <formula>""</formula>
    </cfRule>
  </conditionalFormatting>
  <conditionalFormatting sqref="E12:M12">
    <cfRule type="cellIs" dxfId="154" priority="11" stopIfTrue="1" operator="greaterThan">
      <formula>$E$12</formula>
    </cfRule>
    <cfRule type="cellIs" dxfId="153" priority="12" stopIfTrue="1" operator="equal">
      <formula>""</formula>
    </cfRule>
  </conditionalFormatting>
  <conditionalFormatting sqref="E13:M13">
    <cfRule type="cellIs" dxfId="152" priority="13" stopIfTrue="1" operator="greaterThan">
      <formula>$E$13</formula>
    </cfRule>
    <cfRule type="cellIs" dxfId="151" priority="14" stopIfTrue="1" operator="equal">
      <formula>""</formula>
    </cfRule>
  </conditionalFormatting>
  <conditionalFormatting sqref="E14:M14">
    <cfRule type="cellIs" dxfId="150" priority="15" stopIfTrue="1" operator="greaterThan">
      <formula>$E$14</formula>
    </cfRule>
    <cfRule type="cellIs" dxfId="149" priority="16" stopIfTrue="1" operator="equal">
      <formula>""</formula>
    </cfRule>
  </conditionalFormatting>
  <conditionalFormatting sqref="E15:M15">
    <cfRule type="cellIs" dxfId="148" priority="17" stopIfTrue="1" operator="greaterThan">
      <formula>$E$15</formula>
    </cfRule>
    <cfRule type="cellIs" dxfId="147" priority="18" stopIfTrue="1" operator="equal">
      <formula>""</formula>
    </cfRule>
  </conditionalFormatting>
  <conditionalFormatting sqref="E16:M16">
    <cfRule type="cellIs" dxfId="146" priority="19" stopIfTrue="1" operator="greaterThan">
      <formula>$E$16</formula>
    </cfRule>
    <cfRule type="cellIs" dxfId="145" priority="20" stopIfTrue="1" operator="equal">
      <formula>""</formula>
    </cfRule>
  </conditionalFormatting>
  <conditionalFormatting sqref="E17:M17">
    <cfRule type="cellIs" dxfId="144" priority="21" stopIfTrue="1" operator="greaterThan">
      <formula>$E$17</formula>
    </cfRule>
    <cfRule type="cellIs" dxfId="143" priority="22" stopIfTrue="1" operator="equal">
      <formula>""</formula>
    </cfRule>
  </conditionalFormatting>
  <conditionalFormatting sqref="E18:M18">
    <cfRule type="cellIs" dxfId="142" priority="23" stopIfTrue="1" operator="greaterThan">
      <formula>$E$18</formula>
    </cfRule>
    <cfRule type="cellIs" dxfId="141" priority="24" stopIfTrue="1" operator="equal">
      <formula>""</formula>
    </cfRule>
  </conditionalFormatting>
  <conditionalFormatting sqref="E19:M19">
    <cfRule type="cellIs" dxfId="140" priority="25" stopIfTrue="1" operator="lessThan">
      <formula>$E$19</formula>
    </cfRule>
    <cfRule type="cellIs" dxfId="139" priority="26" stopIfTrue="1" operator="greaterThan">
      <formula>0</formula>
    </cfRule>
  </conditionalFormatting>
  <conditionalFormatting sqref="E20:M20">
    <cfRule type="cellIs" dxfId="138" priority="27" stopIfTrue="1" operator="lessThan">
      <formula>$E$20</formula>
    </cfRule>
    <cfRule type="cellIs" dxfId="137" priority="28" stopIfTrue="1" operator="greaterThan">
      <formula>0</formula>
    </cfRule>
  </conditionalFormatting>
  <conditionalFormatting sqref="C23:M23">
    <cfRule type="cellIs" dxfId="136" priority="29" stopIfTrue="1" operator="equal">
      <formula>$D$25</formula>
    </cfRule>
    <cfRule type="cellIs" dxfId="135" priority="30" stopIfTrue="1" operator="equal">
      <formula>$D$26</formula>
    </cfRule>
    <cfRule type="cellIs" dxfId="134" priority="31" stopIfTrue="1" operator="equal">
      <formula>$D$27</formula>
    </cfRule>
    <cfRule type="cellIs" dxfId="133" priority="32" stopIfTrue="1" operator="equal">
      <formula>$D$28</formula>
    </cfRule>
    <cfRule type="cellIs" dxfId="132" priority="33" stopIfTrue="1" operator="equal">
      <formula>$D$29</formula>
    </cfRule>
  </conditionalFormatting>
  <pageMargins left="0.25" right="0.25" top="0.5" bottom="0.5" header="0.5" footer="0.5"/>
  <pageSetup scale="90" orientation="landscape" horizontalDpi="4294967293"/>
  <headerFooter alignWithMargins="0"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 x14ac:dyDescent="0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1026</v>
      </c>
      <c r="G6" s="1">
        <v>1027</v>
      </c>
      <c r="H6" s="1">
        <v>1028</v>
      </c>
      <c r="I6" s="1">
        <v>1029</v>
      </c>
      <c r="J6" s="1">
        <v>1030</v>
      </c>
      <c r="K6" s="1">
        <v>1031</v>
      </c>
      <c r="L6" s="1">
        <v>1662</v>
      </c>
      <c r="M6" s="1">
        <v>2144</v>
      </c>
    </row>
    <row r="7" spans="1:69">
      <c r="A7" s="10">
        <v>50500</v>
      </c>
      <c r="B7" s="10">
        <v>688559</v>
      </c>
      <c r="C7" s="9" t="s">
        <v>14</v>
      </c>
      <c r="D7" s="3" t="s">
        <v>15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50500</v>
      </c>
      <c r="B8" s="10">
        <v>688560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50500</v>
      </c>
      <c r="B9" s="10">
        <v>688561</v>
      </c>
      <c r="C9" s="3" t="s">
        <v>14</v>
      </c>
      <c r="D9" s="3" t="s">
        <v>17</v>
      </c>
      <c r="E9" s="3">
        <v>60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50500</v>
      </c>
      <c r="B10" s="10">
        <v>688562</v>
      </c>
      <c r="C10" s="3" t="s">
        <v>14</v>
      </c>
      <c r="D10" s="3" t="s">
        <v>18</v>
      </c>
      <c r="E10" s="3">
        <v>60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50500</v>
      </c>
      <c r="B11" s="10">
        <v>688563</v>
      </c>
      <c r="C11" s="3" t="s">
        <v>14</v>
      </c>
      <c r="D11" s="3" t="s">
        <v>19</v>
      </c>
      <c r="E11" s="3">
        <v>60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50500</v>
      </c>
      <c r="B12" s="10">
        <v>688564</v>
      </c>
      <c r="C12" s="3" t="s">
        <v>14</v>
      </c>
      <c r="D12" s="3" t="s">
        <v>20</v>
      </c>
      <c r="E12" s="3">
        <v>60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50500</v>
      </c>
      <c r="B13" s="10">
        <v>688565</v>
      </c>
      <c r="C13" s="3" t="s">
        <v>14</v>
      </c>
      <c r="D13" s="3" t="s">
        <v>21</v>
      </c>
      <c r="E13" s="3">
        <v>200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50500</v>
      </c>
      <c r="B14" s="10">
        <v>688566</v>
      </c>
      <c r="C14" s="3" t="s">
        <v>14</v>
      </c>
      <c r="D14" s="3" t="s">
        <v>22</v>
      </c>
      <c r="E14" s="3">
        <v>60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50500</v>
      </c>
      <c r="B15" s="10">
        <v>688567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50500</v>
      </c>
      <c r="B16" s="10">
        <v>688568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50500</v>
      </c>
      <c r="B17" s="10">
        <v>688569</v>
      </c>
      <c r="C17" s="3" t="s">
        <v>14</v>
      </c>
      <c r="D17" s="3" t="s">
        <v>25</v>
      </c>
      <c r="E17" s="3">
        <v>150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50500</v>
      </c>
      <c r="B18" s="10">
        <v>688570</v>
      </c>
      <c r="C18" s="3" t="s">
        <v>14</v>
      </c>
      <c r="D18" s="3" t="s">
        <v>26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50500</v>
      </c>
      <c r="B19" s="10">
        <v>688571</v>
      </c>
      <c r="C19" s="11" t="s">
        <v>27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50500</v>
      </c>
      <c r="B20" s="10">
        <v>688572</v>
      </c>
      <c r="C20" s="11" t="s">
        <v>27</v>
      </c>
      <c r="D20" s="11" t="s">
        <v>29</v>
      </c>
      <c r="E20" s="11">
        <v>-50</v>
      </c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30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31</v>
      </c>
      <c r="F23" s="13">
        <f>SUM($F$7:$F$20)</f>
        <v>0</v>
      </c>
      <c r="G23" s="13">
        <f>SUM($G$7:$G$20)</f>
        <v>0</v>
      </c>
      <c r="H23" s="13">
        <f>SUM($H$7:$H$20)</f>
        <v>0</v>
      </c>
      <c r="I23" s="13">
        <f>SUM($I$7:$I$20)</f>
        <v>0</v>
      </c>
      <c r="J23" s="13">
        <f>SUM($J$7:$J$20)</f>
        <v>0</v>
      </c>
      <c r="K23" s="13">
        <f>SUM($K$7:$K$20)</f>
        <v>0</v>
      </c>
      <c r="L23" s="13">
        <f>SUM($L$7:$L$20)</f>
        <v>0</v>
      </c>
      <c r="M23" s="13">
        <f>SUM($M$7:$M$20)</f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33</v>
      </c>
      <c r="E24" t="s">
        <v>34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131" priority="1" stopIfTrue="1" operator="greaterThan">
      <formula>$E$7</formula>
    </cfRule>
    <cfRule type="cellIs" dxfId="130" priority="2" stopIfTrue="1" operator="equal">
      <formula>""</formula>
    </cfRule>
  </conditionalFormatting>
  <conditionalFormatting sqref="E8:M8">
    <cfRule type="cellIs" dxfId="129" priority="3" stopIfTrue="1" operator="greaterThan">
      <formula>$E$8</formula>
    </cfRule>
    <cfRule type="cellIs" dxfId="128" priority="4" stopIfTrue="1" operator="equal">
      <formula>""</formula>
    </cfRule>
  </conditionalFormatting>
  <conditionalFormatting sqref="E9:M9">
    <cfRule type="cellIs" dxfId="127" priority="5" stopIfTrue="1" operator="greaterThan">
      <formula>$E$9</formula>
    </cfRule>
    <cfRule type="cellIs" dxfId="126" priority="6" stopIfTrue="1" operator="equal">
      <formula>""</formula>
    </cfRule>
  </conditionalFormatting>
  <conditionalFormatting sqref="E10:M10">
    <cfRule type="cellIs" dxfId="125" priority="7" stopIfTrue="1" operator="greaterThan">
      <formula>$E$10</formula>
    </cfRule>
    <cfRule type="cellIs" dxfId="124" priority="8" stopIfTrue="1" operator="equal">
      <formula>""</formula>
    </cfRule>
  </conditionalFormatting>
  <conditionalFormatting sqref="E11:M11">
    <cfRule type="cellIs" dxfId="123" priority="9" stopIfTrue="1" operator="greaterThan">
      <formula>$E$11</formula>
    </cfRule>
    <cfRule type="cellIs" dxfId="122" priority="10" stopIfTrue="1" operator="equal">
      <formula>""</formula>
    </cfRule>
  </conditionalFormatting>
  <conditionalFormatting sqref="E12:M12">
    <cfRule type="cellIs" dxfId="121" priority="11" stopIfTrue="1" operator="greaterThan">
      <formula>$E$12</formula>
    </cfRule>
    <cfRule type="cellIs" dxfId="120" priority="12" stopIfTrue="1" operator="equal">
      <formula>""</formula>
    </cfRule>
  </conditionalFormatting>
  <conditionalFormatting sqref="E13:M13">
    <cfRule type="cellIs" dxfId="119" priority="13" stopIfTrue="1" operator="greaterThan">
      <formula>$E$13</formula>
    </cfRule>
    <cfRule type="cellIs" dxfId="118" priority="14" stopIfTrue="1" operator="equal">
      <formula>""</formula>
    </cfRule>
  </conditionalFormatting>
  <conditionalFormatting sqref="E14:M14">
    <cfRule type="cellIs" dxfId="117" priority="15" stopIfTrue="1" operator="greaterThan">
      <formula>$E$14</formula>
    </cfRule>
    <cfRule type="cellIs" dxfId="116" priority="16" stopIfTrue="1" operator="equal">
      <formula>""</formula>
    </cfRule>
  </conditionalFormatting>
  <conditionalFormatting sqref="E15:M15">
    <cfRule type="cellIs" dxfId="115" priority="17" stopIfTrue="1" operator="greaterThan">
      <formula>$E$15</formula>
    </cfRule>
    <cfRule type="cellIs" dxfId="114" priority="18" stopIfTrue="1" operator="equal">
      <formula>""</formula>
    </cfRule>
  </conditionalFormatting>
  <conditionalFormatting sqref="E16:M16">
    <cfRule type="cellIs" dxfId="113" priority="19" stopIfTrue="1" operator="greaterThan">
      <formula>$E$16</formula>
    </cfRule>
    <cfRule type="cellIs" dxfId="112" priority="20" stopIfTrue="1" operator="equal">
      <formula>""</formula>
    </cfRule>
  </conditionalFormatting>
  <conditionalFormatting sqref="E17:M17">
    <cfRule type="cellIs" dxfId="111" priority="21" stopIfTrue="1" operator="greaterThan">
      <formula>$E$17</formula>
    </cfRule>
    <cfRule type="cellIs" dxfId="110" priority="22" stopIfTrue="1" operator="equal">
      <formula>""</formula>
    </cfRule>
  </conditionalFormatting>
  <conditionalFormatting sqref="E18:M18">
    <cfRule type="cellIs" dxfId="109" priority="23" stopIfTrue="1" operator="greaterThan">
      <formula>$E$18</formula>
    </cfRule>
    <cfRule type="cellIs" dxfId="108" priority="24" stopIfTrue="1" operator="equal">
      <formula>""</formula>
    </cfRule>
  </conditionalFormatting>
  <conditionalFormatting sqref="E19:M19">
    <cfRule type="cellIs" dxfId="107" priority="25" stopIfTrue="1" operator="lessThan">
      <formula>$E$19</formula>
    </cfRule>
    <cfRule type="cellIs" dxfId="106" priority="26" stopIfTrue="1" operator="greaterThan">
      <formula>0</formula>
    </cfRule>
  </conditionalFormatting>
  <conditionalFormatting sqref="E20:M20">
    <cfRule type="cellIs" dxfId="105" priority="27" stopIfTrue="1" operator="lessThan">
      <formula>$E$20</formula>
    </cfRule>
    <cfRule type="cellIs" dxfId="104" priority="28" stopIfTrue="1" operator="greaterThan">
      <formula>0</formula>
    </cfRule>
  </conditionalFormatting>
  <conditionalFormatting sqref="C23:M23">
    <cfRule type="cellIs" dxfId="103" priority="29" stopIfTrue="1" operator="equal">
      <formula>$D$25</formula>
    </cfRule>
    <cfRule type="cellIs" dxfId="102" priority="30" stopIfTrue="1" operator="equal">
      <formula>$D$26</formula>
    </cfRule>
    <cfRule type="cellIs" dxfId="101" priority="31" stopIfTrue="1" operator="equal">
      <formula>$D$27</formula>
    </cfRule>
    <cfRule type="cellIs" dxfId="100" priority="32" stopIfTrue="1" operator="equal">
      <formula>$D$28</formula>
    </cfRule>
    <cfRule type="cellIs" dxfId="99" priority="33" stopIfTrue="1" operator="equal">
      <formula>$D$29</formula>
    </cfRule>
  </conditionalFormatting>
  <pageMargins left="0.25" right="0.25" top="0.5" bottom="0.5" header="0.5" footer="0.5"/>
  <pageSetup scale="90" orientation="landscape" horizontalDpi="4294967293"/>
  <headerFooter alignWithMargins="0"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 x14ac:dyDescent="0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1026</v>
      </c>
      <c r="G6" s="1">
        <v>1027</v>
      </c>
      <c r="H6" s="1">
        <v>1028</v>
      </c>
      <c r="I6" s="1">
        <v>1029</v>
      </c>
      <c r="J6" s="1">
        <v>1030</v>
      </c>
      <c r="K6" s="1">
        <v>1031</v>
      </c>
      <c r="L6" s="1">
        <v>1662</v>
      </c>
      <c r="M6" s="1">
        <v>2144</v>
      </c>
    </row>
    <row r="7" spans="1:69">
      <c r="A7" s="10">
        <v>50500</v>
      </c>
      <c r="B7" s="10">
        <v>688559</v>
      </c>
      <c r="C7" s="9" t="s">
        <v>14</v>
      </c>
      <c r="D7" s="3" t="s">
        <v>15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50500</v>
      </c>
      <c r="B8" s="10">
        <v>688560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50500</v>
      </c>
      <c r="B9" s="10">
        <v>688561</v>
      </c>
      <c r="C9" s="3" t="s">
        <v>14</v>
      </c>
      <c r="D9" s="3" t="s">
        <v>17</v>
      </c>
      <c r="E9" s="3">
        <v>60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50500</v>
      </c>
      <c r="B10" s="10">
        <v>688562</v>
      </c>
      <c r="C10" s="3" t="s">
        <v>14</v>
      </c>
      <c r="D10" s="3" t="s">
        <v>18</v>
      </c>
      <c r="E10" s="3">
        <v>60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50500</v>
      </c>
      <c r="B11" s="10">
        <v>688563</v>
      </c>
      <c r="C11" s="3" t="s">
        <v>14</v>
      </c>
      <c r="D11" s="3" t="s">
        <v>19</v>
      </c>
      <c r="E11" s="3">
        <v>60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50500</v>
      </c>
      <c r="B12" s="10">
        <v>688564</v>
      </c>
      <c r="C12" s="3" t="s">
        <v>14</v>
      </c>
      <c r="D12" s="3" t="s">
        <v>20</v>
      </c>
      <c r="E12" s="3">
        <v>60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50500</v>
      </c>
      <c r="B13" s="10">
        <v>688565</v>
      </c>
      <c r="C13" s="3" t="s">
        <v>14</v>
      </c>
      <c r="D13" s="3" t="s">
        <v>21</v>
      </c>
      <c r="E13" s="3">
        <v>200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50500</v>
      </c>
      <c r="B14" s="10">
        <v>688566</v>
      </c>
      <c r="C14" s="3" t="s">
        <v>14</v>
      </c>
      <c r="D14" s="3" t="s">
        <v>22</v>
      </c>
      <c r="E14" s="3">
        <v>60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50500</v>
      </c>
      <c r="B15" s="10">
        <v>688567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50500</v>
      </c>
      <c r="B16" s="10">
        <v>688568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50500</v>
      </c>
      <c r="B17" s="10">
        <v>688569</v>
      </c>
      <c r="C17" s="3" t="s">
        <v>14</v>
      </c>
      <c r="D17" s="3" t="s">
        <v>25</v>
      </c>
      <c r="E17" s="3">
        <v>150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50500</v>
      </c>
      <c r="B18" s="10">
        <v>688570</v>
      </c>
      <c r="C18" s="3" t="s">
        <v>14</v>
      </c>
      <c r="D18" s="3" t="s">
        <v>26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50500</v>
      </c>
      <c r="B19" s="10">
        <v>688571</v>
      </c>
      <c r="C19" s="11" t="s">
        <v>27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50500</v>
      </c>
      <c r="B20" s="10">
        <v>688572</v>
      </c>
      <c r="C20" s="11" t="s">
        <v>27</v>
      </c>
      <c r="D20" s="11" t="s">
        <v>29</v>
      </c>
      <c r="E20" s="11">
        <v>-50</v>
      </c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30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31</v>
      </c>
      <c r="F23" s="13">
        <f>SUM($F$7:$F$20)</f>
        <v>0</v>
      </c>
      <c r="G23" s="13">
        <f>SUM($G$7:$G$20)</f>
        <v>0</v>
      </c>
      <c r="H23" s="13">
        <f>SUM($H$7:$H$20)</f>
        <v>0</v>
      </c>
      <c r="I23" s="13">
        <f>SUM($I$7:$I$20)</f>
        <v>0</v>
      </c>
      <c r="J23" s="13">
        <f>SUM($J$7:$J$20)</f>
        <v>0</v>
      </c>
      <c r="K23" s="13">
        <f>SUM($K$7:$K$20)</f>
        <v>0</v>
      </c>
      <c r="L23" s="13">
        <f>SUM($L$7:$L$20)</f>
        <v>0</v>
      </c>
      <c r="M23" s="13">
        <f>SUM($M$7:$M$20)</f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33</v>
      </c>
      <c r="E24" t="s">
        <v>34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98" priority="1" stopIfTrue="1" operator="greaterThan">
      <formula>$E$7</formula>
    </cfRule>
    <cfRule type="cellIs" dxfId="97" priority="2" stopIfTrue="1" operator="equal">
      <formula>""</formula>
    </cfRule>
  </conditionalFormatting>
  <conditionalFormatting sqref="E8:M8">
    <cfRule type="cellIs" dxfId="96" priority="3" stopIfTrue="1" operator="greaterThan">
      <formula>$E$8</formula>
    </cfRule>
    <cfRule type="cellIs" dxfId="95" priority="4" stopIfTrue="1" operator="equal">
      <formula>""</formula>
    </cfRule>
  </conditionalFormatting>
  <conditionalFormatting sqref="E9:M9">
    <cfRule type="cellIs" dxfId="94" priority="5" stopIfTrue="1" operator="greaterThan">
      <formula>$E$9</formula>
    </cfRule>
    <cfRule type="cellIs" dxfId="93" priority="6" stopIfTrue="1" operator="equal">
      <formula>""</formula>
    </cfRule>
  </conditionalFormatting>
  <conditionalFormatting sqref="E10:M10">
    <cfRule type="cellIs" dxfId="92" priority="7" stopIfTrue="1" operator="greaterThan">
      <formula>$E$10</formula>
    </cfRule>
    <cfRule type="cellIs" dxfId="91" priority="8" stopIfTrue="1" operator="equal">
      <formula>""</formula>
    </cfRule>
  </conditionalFormatting>
  <conditionalFormatting sqref="E11:M11">
    <cfRule type="cellIs" dxfId="90" priority="9" stopIfTrue="1" operator="greaterThan">
      <formula>$E$11</formula>
    </cfRule>
    <cfRule type="cellIs" dxfId="89" priority="10" stopIfTrue="1" operator="equal">
      <formula>""</formula>
    </cfRule>
  </conditionalFormatting>
  <conditionalFormatting sqref="E12:M12">
    <cfRule type="cellIs" dxfId="88" priority="11" stopIfTrue="1" operator="greaterThan">
      <formula>$E$12</formula>
    </cfRule>
    <cfRule type="cellIs" dxfId="87" priority="12" stopIfTrue="1" operator="equal">
      <formula>""</formula>
    </cfRule>
  </conditionalFormatting>
  <conditionalFormatting sqref="E13:M13">
    <cfRule type="cellIs" dxfId="86" priority="13" stopIfTrue="1" operator="greaterThan">
      <formula>$E$13</formula>
    </cfRule>
    <cfRule type="cellIs" dxfId="85" priority="14" stopIfTrue="1" operator="equal">
      <formula>""</formula>
    </cfRule>
  </conditionalFormatting>
  <conditionalFormatting sqref="E14:M14">
    <cfRule type="cellIs" dxfId="84" priority="15" stopIfTrue="1" operator="greaterThan">
      <formula>$E$14</formula>
    </cfRule>
    <cfRule type="cellIs" dxfId="83" priority="16" stopIfTrue="1" operator="equal">
      <formula>""</formula>
    </cfRule>
  </conditionalFormatting>
  <conditionalFormatting sqref="E15:M15">
    <cfRule type="cellIs" dxfId="82" priority="17" stopIfTrue="1" operator="greaterThan">
      <formula>$E$15</formula>
    </cfRule>
    <cfRule type="cellIs" dxfId="81" priority="18" stopIfTrue="1" operator="equal">
      <formula>""</formula>
    </cfRule>
  </conditionalFormatting>
  <conditionalFormatting sqref="E16:M16">
    <cfRule type="cellIs" dxfId="80" priority="19" stopIfTrue="1" operator="greaterThan">
      <formula>$E$16</formula>
    </cfRule>
    <cfRule type="cellIs" dxfId="79" priority="20" stopIfTrue="1" operator="equal">
      <formula>""</formula>
    </cfRule>
  </conditionalFormatting>
  <conditionalFormatting sqref="E17:M17">
    <cfRule type="cellIs" dxfId="78" priority="21" stopIfTrue="1" operator="greaterThan">
      <formula>$E$17</formula>
    </cfRule>
    <cfRule type="cellIs" dxfId="77" priority="22" stopIfTrue="1" operator="equal">
      <formula>""</formula>
    </cfRule>
  </conditionalFormatting>
  <conditionalFormatting sqref="E18:M18">
    <cfRule type="cellIs" dxfId="76" priority="23" stopIfTrue="1" operator="greaterThan">
      <formula>$E$18</formula>
    </cfRule>
    <cfRule type="cellIs" dxfId="75" priority="24" stopIfTrue="1" operator="equal">
      <formula>""</formula>
    </cfRule>
  </conditionalFormatting>
  <conditionalFormatting sqref="E19:M19">
    <cfRule type="cellIs" dxfId="74" priority="25" stopIfTrue="1" operator="lessThan">
      <formula>$E$19</formula>
    </cfRule>
    <cfRule type="cellIs" dxfId="73" priority="26" stopIfTrue="1" operator="greaterThan">
      <formula>0</formula>
    </cfRule>
  </conditionalFormatting>
  <conditionalFormatting sqref="E20:M20">
    <cfRule type="cellIs" dxfId="72" priority="27" stopIfTrue="1" operator="lessThan">
      <formula>$E$20</formula>
    </cfRule>
    <cfRule type="cellIs" dxfId="71" priority="28" stopIfTrue="1" operator="greaterThan">
      <formula>0</formula>
    </cfRule>
  </conditionalFormatting>
  <conditionalFormatting sqref="C23:M23">
    <cfRule type="cellIs" dxfId="70" priority="29" stopIfTrue="1" operator="equal">
      <formula>$D$25</formula>
    </cfRule>
    <cfRule type="cellIs" dxfId="69" priority="30" stopIfTrue="1" operator="equal">
      <formula>$D$26</formula>
    </cfRule>
    <cfRule type="cellIs" dxfId="68" priority="31" stopIfTrue="1" operator="equal">
      <formula>$D$27</formula>
    </cfRule>
    <cfRule type="cellIs" dxfId="67" priority="32" stopIfTrue="1" operator="equal">
      <formula>$D$28</formula>
    </cfRule>
    <cfRule type="cellIs" dxfId="66" priority="33" stopIfTrue="1" operator="equal">
      <formula>$D$29</formula>
    </cfRule>
  </conditionalFormatting>
  <pageMargins left="0.25" right="0.25" top="0.5" bottom="0.5" header="0.5" footer="0.5"/>
  <pageSetup scale="90" orientation="landscape" horizontalDpi="4294967293"/>
  <headerFooter alignWithMargins="0"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 x14ac:dyDescent="0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1026</v>
      </c>
      <c r="G6" s="1">
        <v>1027</v>
      </c>
      <c r="H6" s="1">
        <v>1028</v>
      </c>
      <c r="I6" s="1">
        <v>1029</v>
      </c>
      <c r="J6" s="1">
        <v>1030</v>
      </c>
      <c r="K6" s="1">
        <v>1031</v>
      </c>
      <c r="L6" s="1">
        <v>1662</v>
      </c>
      <c r="M6" s="1">
        <v>2144</v>
      </c>
    </row>
    <row r="7" spans="1:69">
      <c r="A7" s="10">
        <v>50500</v>
      </c>
      <c r="B7" s="10">
        <v>688559</v>
      </c>
      <c r="C7" s="9" t="s">
        <v>14</v>
      </c>
      <c r="D7" s="3" t="s">
        <v>15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50500</v>
      </c>
      <c r="B8" s="10">
        <v>688560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50500</v>
      </c>
      <c r="B9" s="10">
        <v>688561</v>
      </c>
      <c r="C9" s="3" t="s">
        <v>14</v>
      </c>
      <c r="D9" s="3" t="s">
        <v>17</v>
      </c>
      <c r="E9" s="3">
        <v>60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50500</v>
      </c>
      <c r="B10" s="10">
        <v>688562</v>
      </c>
      <c r="C10" s="3" t="s">
        <v>14</v>
      </c>
      <c r="D10" s="3" t="s">
        <v>18</v>
      </c>
      <c r="E10" s="3">
        <v>60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50500</v>
      </c>
      <c r="B11" s="10">
        <v>688563</v>
      </c>
      <c r="C11" s="3" t="s">
        <v>14</v>
      </c>
      <c r="D11" s="3" t="s">
        <v>19</v>
      </c>
      <c r="E11" s="3">
        <v>60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50500</v>
      </c>
      <c r="B12" s="10">
        <v>688564</v>
      </c>
      <c r="C12" s="3" t="s">
        <v>14</v>
      </c>
      <c r="D12" s="3" t="s">
        <v>20</v>
      </c>
      <c r="E12" s="3">
        <v>60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50500</v>
      </c>
      <c r="B13" s="10">
        <v>688565</v>
      </c>
      <c r="C13" s="3" t="s">
        <v>14</v>
      </c>
      <c r="D13" s="3" t="s">
        <v>21</v>
      </c>
      <c r="E13" s="3">
        <v>200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50500</v>
      </c>
      <c r="B14" s="10">
        <v>688566</v>
      </c>
      <c r="C14" s="3" t="s">
        <v>14</v>
      </c>
      <c r="D14" s="3" t="s">
        <v>22</v>
      </c>
      <c r="E14" s="3">
        <v>60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50500</v>
      </c>
      <c r="B15" s="10">
        <v>688567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50500</v>
      </c>
      <c r="B16" s="10">
        <v>688568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50500</v>
      </c>
      <c r="B17" s="10">
        <v>688569</v>
      </c>
      <c r="C17" s="3" t="s">
        <v>14</v>
      </c>
      <c r="D17" s="3" t="s">
        <v>25</v>
      </c>
      <c r="E17" s="3">
        <v>150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50500</v>
      </c>
      <c r="B18" s="10">
        <v>688570</v>
      </c>
      <c r="C18" s="3" t="s">
        <v>14</v>
      </c>
      <c r="D18" s="3" t="s">
        <v>26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50500</v>
      </c>
      <c r="B19" s="10">
        <v>688571</v>
      </c>
      <c r="C19" s="11" t="s">
        <v>27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50500</v>
      </c>
      <c r="B20" s="10">
        <v>688572</v>
      </c>
      <c r="C20" s="11" t="s">
        <v>27</v>
      </c>
      <c r="D20" s="11" t="s">
        <v>29</v>
      </c>
      <c r="E20" s="11">
        <v>-50</v>
      </c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30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31</v>
      </c>
      <c r="F23" s="13">
        <f>SUM($F$7:$F$20)</f>
        <v>0</v>
      </c>
      <c r="G23" s="13">
        <f>SUM($G$7:$G$20)</f>
        <v>0</v>
      </c>
      <c r="H23" s="13">
        <f>SUM($H$7:$H$20)</f>
        <v>0</v>
      </c>
      <c r="I23" s="13">
        <f>SUM($I$7:$I$20)</f>
        <v>0</v>
      </c>
      <c r="J23" s="13">
        <f>SUM($J$7:$J$20)</f>
        <v>0</v>
      </c>
      <c r="K23" s="13">
        <f>SUM($K$7:$K$20)</f>
        <v>0</v>
      </c>
      <c r="L23" s="13">
        <f>SUM($L$7:$L$20)</f>
        <v>0</v>
      </c>
      <c r="M23" s="13">
        <f>SUM($M$7:$M$20)</f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33</v>
      </c>
      <c r="E24" t="s">
        <v>34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65" priority="1" stopIfTrue="1" operator="greaterThan">
      <formula>$E$7</formula>
    </cfRule>
    <cfRule type="cellIs" dxfId="64" priority="2" stopIfTrue="1" operator="equal">
      <formula>""</formula>
    </cfRule>
  </conditionalFormatting>
  <conditionalFormatting sqref="E8:M8">
    <cfRule type="cellIs" dxfId="63" priority="3" stopIfTrue="1" operator="greaterThan">
      <formula>$E$8</formula>
    </cfRule>
    <cfRule type="cellIs" dxfId="62" priority="4" stopIfTrue="1" operator="equal">
      <formula>""</formula>
    </cfRule>
  </conditionalFormatting>
  <conditionalFormatting sqref="E9:M9">
    <cfRule type="cellIs" dxfId="61" priority="5" stopIfTrue="1" operator="greaterThan">
      <formula>$E$9</formula>
    </cfRule>
    <cfRule type="cellIs" dxfId="60" priority="6" stopIfTrue="1" operator="equal">
      <formula>""</formula>
    </cfRule>
  </conditionalFormatting>
  <conditionalFormatting sqref="E10:M10">
    <cfRule type="cellIs" dxfId="59" priority="7" stopIfTrue="1" operator="greaterThan">
      <formula>$E$10</formula>
    </cfRule>
    <cfRule type="cellIs" dxfId="58" priority="8" stopIfTrue="1" operator="equal">
      <formula>""</formula>
    </cfRule>
  </conditionalFormatting>
  <conditionalFormatting sqref="E11:M11">
    <cfRule type="cellIs" dxfId="57" priority="9" stopIfTrue="1" operator="greaterThan">
      <formula>$E$11</formula>
    </cfRule>
    <cfRule type="cellIs" dxfId="56" priority="10" stopIfTrue="1" operator="equal">
      <formula>""</formula>
    </cfRule>
  </conditionalFormatting>
  <conditionalFormatting sqref="E12:M12">
    <cfRule type="cellIs" dxfId="55" priority="11" stopIfTrue="1" operator="greaterThan">
      <formula>$E$12</formula>
    </cfRule>
    <cfRule type="cellIs" dxfId="54" priority="12" stopIfTrue="1" operator="equal">
      <formula>""</formula>
    </cfRule>
  </conditionalFormatting>
  <conditionalFormatting sqref="E13:M13">
    <cfRule type="cellIs" dxfId="53" priority="13" stopIfTrue="1" operator="greaterThan">
      <formula>$E$13</formula>
    </cfRule>
    <cfRule type="cellIs" dxfId="52" priority="14" stopIfTrue="1" operator="equal">
      <formula>""</formula>
    </cfRule>
  </conditionalFormatting>
  <conditionalFormatting sqref="E14:M14">
    <cfRule type="cellIs" dxfId="51" priority="15" stopIfTrue="1" operator="greaterThan">
      <formula>$E$14</formula>
    </cfRule>
    <cfRule type="cellIs" dxfId="50" priority="16" stopIfTrue="1" operator="equal">
      <formula>""</formula>
    </cfRule>
  </conditionalFormatting>
  <conditionalFormatting sqref="E15:M15">
    <cfRule type="cellIs" dxfId="49" priority="17" stopIfTrue="1" operator="greaterThan">
      <formula>$E$15</formula>
    </cfRule>
    <cfRule type="cellIs" dxfId="48" priority="18" stopIfTrue="1" operator="equal">
      <formula>""</formula>
    </cfRule>
  </conditionalFormatting>
  <conditionalFormatting sqref="E16:M16">
    <cfRule type="cellIs" dxfId="47" priority="19" stopIfTrue="1" operator="greaterThan">
      <formula>$E$16</formula>
    </cfRule>
    <cfRule type="cellIs" dxfId="46" priority="20" stopIfTrue="1" operator="equal">
      <formula>""</formula>
    </cfRule>
  </conditionalFormatting>
  <conditionalFormatting sqref="E17:M17">
    <cfRule type="cellIs" dxfId="45" priority="21" stopIfTrue="1" operator="greaterThan">
      <formula>$E$17</formula>
    </cfRule>
    <cfRule type="cellIs" dxfId="44" priority="22" stopIfTrue="1" operator="equal">
      <formula>""</formula>
    </cfRule>
  </conditionalFormatting>
  <conditionalFormatting sqref="E18:M18">
    <cfRule type="cellIs" dxfId="43" priority="23" stopIfTrue="1" operator="greaterThan">
      <formula>$E$18</formula>
    </cfRule>
    <cfRule type="cellIs" dxfId="42" priority="24" stopIfTrue="1" operator="equal">
      <formula>""</formula>
    </cfRule>
  </conditionalFormatting>
  <conditionalFormatting sqref="E19:M19">
    <cfRule type="cellIs" dxfId="41" priority="25" stopIfTrue="1" operator="lessThan">
      <formula>$E$19</formula>
    </cfRule>
    <cfRule type="cellIs" dxfId="40" priority="26" stopIfTrue="1" operator="greaterThan">
      <formula>0</formula>
    </cfRule>
  </conditionalFormatting>
  <conditionalFormatting sqref="E20:M20">
    <cfRule type="cellIs" dxfId="39" priority="27" stopIfTrue="1" operator="lessThan">
      <formula>$E$20</formula>
    </cfRule>
    <cfRule type="cellIs" dxfId="38" priority="28" stopIfTrue="1" operator="greaterThan">
      <formula>0</formula>
    </cfRule>
  </conditionalFormatting>
  <conditionalFormatting sqref="C23:M23">
    <cfRule type="cellIs" dxfId="37" priority="29" stopIfTrue="1" operator="equal">
      <formula>$D$25</formula>
    </cfRule>
    <cfRule type="cellIs" dxfId="36" priority="30" stopIfTrue="1" operator="equal">
      <formula>$D$26</formula>
    </cfRule>
    <cfRule type="cellIs" dxfId="35" priority="31" stopIfTrue="1" operator="equal">
      <formula>$D$27</formula>
    </cfRule>
    <cfRule type="cellIs" dxfId="34" priority="32" stopIfTrue="1" operator="equal">
      <formula>$D$28</formula>
    </cfRule>
    <cfRule type="cellIs" dxfId="33" priority="33" stopIfTrue="1" operator="equal">
      <formula>$D$29</formula>
    </cfRule>
  </conditionalFormatting>
  <pageMargins left="0.25" right="0.25" top="0.5" bottom="0.5" header="0.5" footer="0.5"/>
  <pageSetup scale="90" orientation="landscape" horizontalDpi="4294967293"/>
  <headerFooter alignWithMargins="0"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 x14ac:dyDescent="0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41</v>
      </c>
    </row>
    <row r="2" spans="1:69" ht="17">
      <c r="D2" s="4" t="s">
        <v>1</v>
      </c>
      <c r="G2" s="19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1026</v>
      </c>
      <c r="G6" s="22">
        <v>1027</v>
      </c>
      <c r="H6" s="22">
        <v>1028</v>
      </c>
      <c r="I6" s="22">
        <v>1029</v>
      </c>
      <c r="J6" s="22">
        <v>1030</v>
      </c>
      <c r="K6" s="22">
        <v>1031</v>
      </c>
      <c r="L6" s="22">
        <v>1662</v>
      </c>
      <c r="M6" s="22">
        <v>2144</v>
      </c>
    </row>
    <row r="7" spans="1:69" ht="28">
      <c r="A7" s="10">
        <v>50500</v>
      </c>
      <c r="B7" s="10">
        <v>688559</v>
      </c>
      <c r="C7" s="9" t="s">
        <v>14</v>
      </c>
      <c r="D7" s="3" t="s">
        <v>15</v>
      </c>
      <c r="E7" s="3">
        <v>50</v>
      </c>
      <c r="F7" s="23"/>
      <c r="G7" s="23"/>
      <c r="H7" s="23"/>
      <c r="I7" s="23"/>
      <c r="J7" s="23"/>
      <c r="K7" s="23"/>
      <c r="L7" s="23"/>
      <c r="M7" s="2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50500</v>
      </c>
      <c r="B8" s="10">
        <v>688560</v>
      </c>
      <c r="C8" s="3" t="s">
        <v>14</v>
      </c>
      <c r="D8" s="3" t="s">
        <v>16</v>
      </c>
      <c r="E8" s="3">
        <v>100</v>
      </c>
      <c r="F8" s="23"/>
      <c r="G8" s="23"/>
      <c r="H8" s="23"/>
      <c r="I8" s="23"/>
      <c r="J8" s="23"/>
      <c r="K8" s="23"/>
      <c r="L8" s="23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50500</v>
      </c>
      <c r="B9" s="10">
        <v>688561</v>
      </c>
      <c r="C9" s="3" t="s">
        <v>14</v>
      </c>
      <c r="D9" s="3" t="s">
        <v>17</v>
      </c>
      <c r="E9" s="3">
        <v>60</v>
      </c>
      <c r="F9" s="23"/>
      <c r="G9" s="23"/>
      <c r="H9" s="23"/>
      <c r="I9" s="23"/>
      <c r="J9" s="23"/>
      <c r="K9" s="23"/>
      <c r="L9" s="23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50500</v>
      </c>
      <c r="B10" s="10">
        <v>688562</v>
      </c>
      <c r="C10" s="3" t="s">
        <v>14</v>
      </c>
      <c r="D10" s="3" t="s">
        <v>18</v>
      </c>
      <c r="E10" s="3">
        <v>60</v>
      </c>
      <c r="F10" s="23"/>
      <c r="G10" s="23"/>
      <c r="H10" s="23"/>
      <c r="I10" s="23"/>
      <c r="J10" s="23"/>
      <c r="K10" s="23"/>
      <c r="L10" s="23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50500</v>
      </c>
      <c r="B11" s="10">
        <v>688563</v>
      </c>
      <c r="C11" s="3" t="s">
        <v>14</v>
      </c>
      <c r="D11" s="3" t="s">
        <v>19</v>
      </c>
      <c r="E11" s="3">
        <v>60</v>
      </c>
      <c r="F11" s="23"/>
      <c r="G11" s="23"/>
      <c r="H11" s="23"/>
      <c r="I11" s="23"/>
      <c r="J11" s="23"/>
      <c r="K11" s="23"/>
      <c r="L11" s="23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50500</v>
      </c>
      <c r="B12" s="10">
        <v>688564</v>
      </c>
      <c r="C12" s="3" t="s">
        <v>14</v>
      </c>
      <c r="D12" s="3" t="s">
        <v>20</v>
      </c>
      <c r="E12" s="3">
        <v>60</v>
      </c>
      <c r="F12" s="23"/>
      <c r="G12" s="23"/>
      <c r="H12" s="23"/>
      <c r="I12" s="23"/>
      <c r="J12" s="23"/>
      <c r="K12" s="23"/>
      <c r="L12" s="23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50500</v>
      </c>
      <c r="B13" s="10">
        <v>688565</v>
      </c>
      <c r="C13" s="3" t="s">
        <v>14</v>
      </c>
      <c r="D13" s="3" t="s">
        <v>21</v>
      </c>
      <c r="E13" s="3">
        <v>200</v>
      </c>
      <c r="F13" s="23"/>
      <c r="G13" s="23"/>
      <c r="H13" s="23"/>
      <c r="I13" s="23"/>
      <c r="J13" s="23"/>
      <c r="K13" s="23"/>
      <c r="L13" s="23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50500</v>
      </c>
      <c r="B14" s="10">
        <v>688566</v>
      </c>
      <c r="C14" s="3" t="s">
        <v>14</v>
      </c>
      <c r="D14" s="3" t="s">
        <v>22</v>
      </c>
      <c r="E14" s="3">
        <v>60</v>
      </c>
      <c r="F14" s="23"/>
      <c r="G14" s="23"/>
      <c r="H14" s="23"/>
      <c r="I14" s="23"/>
      <c r="J14" s="23"/>
      <c r="K14" s="23"/>
      <c r="L14" s="23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50500</v>
      </c>
      <c r="B15" s="10">
        <v>688567</v>
      </c>
      <c r="C15" s="3" t="s">
        <v>14</v>
      </c>
      <c r="D15" s="3" t="s">
        <v>23</v>
      </c>
      <c r="E15" s="3">
        <v>100</v>
      </c>
      <c r="F15" s="23"/>
      <c r="G15" s="23"/>
      <c r="H15" s="23"/>
      <c r="I15" s="23"/>
      <c r="J15" s="23"/>
      <c r="K15" s="23"/>
      <c r="L15" s="23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50500</v>
      </c>
      <c r="B16" s="10">
        <v>688568</v>
      </c>
      <c r="C16" s="3" t="s">
        <v>14</v>
      </c>
      <c r="D16" s="3" t="s">
        <v>24</v>
      </c>
      <c r="E16" s="3">
        <v>50</v>
      </c>
      <c r="F16" s="23"/>
      <c r="G16" s="23"/>
      <c r="H16" s="23"/>
      <c r="I16" s="23"/>
      <c r="J16" s="23"/>
      <c r="K16" s="23"/>
      <c r="L16" s="23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50500</v>
      </c>
      <c r="B17" s="10">
        <v>688569</v>
      </c>
      <c r="C17" s="3" t="s">
        <v>14</v>
      </c>
      <c r="D17" s="3" t="s">
        <v>25</v>
      </c>
      <c r="E17" s="3">
        <v>150</v>
      </c>
      <c r="F17" s="23"/>
      <c r="G17" s="23"/>
      <c r="H17" s="23"/>
      <c r="I17" s="23"/>
      <c r="J17" s="23"/>
      <c r="K17" s="23"/>
      <c r="L17" s="23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8">
      <c r="A18" s="10">
        <v>50500</v>
      </c>
      <c r="B18" s="10">
        <v>688570</v>
      </c>
      <c r="C18" s="3" t="s">
        <v>14</v>
      </c>
      <c r="D18" s="3" t="s">
        <v>26</v>
      </c>
      <c r="E18" s="3">
        <v>50</v>
      </c>
      <c r="F18" s="23"/>
      <c r="G18" s="23"/>
      <c r="H18" s="23"/>
      <c r="I18" s="23"/>
      <c r="J18" s="23"/>
      <c r="K18" s="23"/>
      <c r="L18" s="23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8">
      <c r="A19" s="10">
        <v>50500</v>
      </c>
      <c r="B19" s="10">
        <v>688571</v>
      </c>
      <c r="C19" s="11" t="s">
        <v>27</v>
      </c>
      <c r="D19" s="11" t="s">
        <v>28</v>
      </c>
      <c r="E19" s="11">
        <v>-10</v>
      </c>
      <c r="F19" s="23"/>
      <c r="G19" s="23"/>
      <c r="H19" s="23"/>
      <c r="I19" s="23"/>
      <c r="J19" s="23"/>
      <c r="K19" s="23"/>
      <c r="L19" s="23"/>
      <c r="M19" s="23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8">
      <c r="A20" s="10">
        <v>50500</v>
      </c>
      <c r="B20" s="10">
        <v>688572</v>
      </c>
      <c r="C20" s="11" t="s">
        <v>27</v>
      </c>
      <c r="D20" s="11" t="s">
        <v>29</v>
      </c>
      <c r="E20" s="11">
        <v>-50</v>
      </c>
      <c r="F20" s="23"/>
      <c r="G20" s="23"/>
      <c r="H20" s="23"/>
      <c r="I20" s="23"/>
      <c r="J20" s="23"/>
      <c r="K20" s="23"/>
      <c r="L20" s="23"/>
      <c r="M20" s="23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30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31</v>
      </c>
      <c r="F23" s="13">
        <f>SUM($F$7:$F$20)</f>
        <v>0</v>
      </c>
      <c r="G23" s="13">
        <f>SUM($G$7:$G$20)</f>
        <v>0</v>
      </c>
      <c r="H23" s="13">
        <f>SUM($H$7:$H$20)</f>
        <v>0</v>
      </c>
      <c r="I23" s="13">
        <f>SUM($I$7:$I$20)</f>
        <v>0</v>
      </c>
      <c r="J23" s="13">
        <f>SUM($J$7:$J$20)</f>
        <v>0</v>
      </c>
      <c r="K23" s="13">
        <f>SUM($K$7:$K$20)</f>
        <v>0</v>
      </c>
      <c r="L23" s="13">
        <f>SUM($L$7:$L$20)</f>
        <v>0</v>
      </c>
      <c r="M23" s="13">
        <f>SUM($M$7:$M$20)</f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33</v>
      </c>
      <c r="E24" t="s">
        <v>34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32</v>
      </c>
      <c r="D25" s="14">
        <f>LARGE($F$23:$M$23,1)</f>
        <v>0</v>
      </c>
      <c r="E25">
        <f>INDEX($F$6:$M$6,MATCH($D$25,$F$23:$M$23,0))</f>
        <v>1026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35</v>
      </c>
      <c r="D26" s="15">
        <f>LARGE($F$23:$M$23,2)</f>
        <v>0</v>
      </c>
      <c r="E26">
        <f>INDEX($F$6:$M$6,MATCH($D$26,$F$23:$M$23,0))</f>
        <v>1026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36</v>
      </c>
      <c r="D27" s="16">
        <f>LARGE($F$23:$M$23,3)</f>
        <v>0</v>
      </c>
      <c r="E27">
        <f>INDEX($F$6:$M$6,MATCH($D$27,$F$23:$M$23,0))</f>
        <v>1026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37</v>
      </c>
      <c r="D28" s="17">
        <f>LARGE($F$23:$M$23,4)</f>
        <v>0</v>
      </c>
      <c r="E28">
        <f>INDEX($F$6:$M$6,MATCH($D$28,$F$23:$M$23,0))</f>
        <v>1026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38</v>
      </c>
      <c r="D29" s="18">
        <f>LARGE($F$23:$M$23,5)</f>
        <v>0</v>
      </c>
      <c r="E29">
        <f>INDEX($F$6:$M$6,MATCH($D$29,$F$23:$M$23,0))</f>
        <v>1026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32" priority="1" stopIfTrue="1" operator="greaterThan">
      <formula>$E$7</formula>
    </cfRule>
    <cfRule type="cellIs" dxfId="31" priority="2" stopIfTrue="1" operator="equal">
      <formula>""</formula>
    </cfRule>
  </conditionalFormatting>
  <conditionalFormatting sqref="E8">
    <cfRule type="cellIs" dxfId="30" priority="3" stopIfTrue="1" operator="greaterThan">
      <formula>$E$8</formula>
    </cfRule>
    <cfRule type="cellIs" dxfId="29" priority="4" stopIfTrue="1" operator="equal">
      <formula>""</formula>
    </cfRule>
  </conditionalFormatting>
  <conditionalFormatting sqref="E9">
    <cfRule type="cellIs" dxfId="28" priority="5" stopIfTrue="1" operator="greaterThan">
      <formula>$E$9</formula>
    </cfRule>
    <cfRule type="cellIs" dxfId="27" priority="6" stopIfTrue="1" operator="equal">
      <formula>""</formula>
    </cfRule>
  </conditionalFormatting>
  <conditionalFormatting sqref="E10">
    <cfRule type="cellIs" dxfId="26" priority="7" stopIfTrue="1" operator="greaterThan">
      <formula>$E$10</formula>
    </cfRule>
    <cfRule type="cellIs" dxfId="25" priority="8" stopIfTrue="1" operator="equal">
      <formula>""</formula>
    </cfRule>
  </conditionalFormatting>
  <conditionalFormatting sqref="E11">
    <cfRule type="cellIs" dxfId="24" priority="9" stopIfTrue="1" operator="greaterThan">
      <formula>$E$11</formula>
    </cfRule>
    <cfRule type="cellIs" dxfId="23" priority="10" stopIfTrue="1" operator="equal">
      <formula>""</formula>
    </cfRule>
  </conditionalFormatting>
  <conditionalFormatting sqref="E12">
    <cfRule type="cellIs" dxfId="22" priority="11" stopIfTrue="1" operator="greaterThan">
      <formula>$E$12</formula>
    </cfRule>
    <cfRule type="cellIs" dxfId="21" priority="12" stopIfTrue="1" operator="equal">
      <formula>""</formula>
    </cfRule>
  </conditionalFormatting>
  <conditionalFormatting sqref="E13">
    <cfRule type="cellIs" dxfId="20" priority="13" stopIfTrue="1" operator="greaterThan">
      <formula>$E$13</formula>
    </cfRule>
    <cfRule type="cellIs" dxfId="19" priority="14" stopIfTrue="1" operator="equal">
      <formula>""</formula>
    </cfRule>
  </conditionalFormatting>
  <conditionalFormatting sqref="E14">
    <cfRule type="cellIs" dxfId="18" priority="15" stopIfTrue="1" operator="greaterThan">
      <formula>$E$14</formula>
    </cfRule>
    <cfRule type="cellIs" dxfId="17" priority="16" stopIfTrue="1" operator="equal">
      <formula>""</formula>
    </cfRule>
  </conditionalFormatting>
  <conditionalFormatting sqref="E15">
    <cfRule type="cellIs" dxfId="16" priority="17" stopIfTrue="1" operator="greaterThan">
      <formula>$E$15</formula>
    </cfRule>
    <cfRule type="cellIs" dxfId="15" priority="18" stopIfTrue="1" operator="equal">
      <formula>""</formula>
    </cfRule>
  </conditionalFormatting>
  <conditionalFormatting sqref="E16">
    <cfRule type="cellIs" dxfId="14" priority="19" stopIfTrue="1" operator="greaterThan">
      <formula>$E$16</formula>
    </cfRule>
    <cfRule type="cellIs" dxfId="13" priority="20" stopIfTrue="1" operator="equal">
      <formula>""</formula>
    </cfRule>
  </conditionalFormatting>
  <conditionalFormatting sqref="E17">
    <cfRule type="cellIs" dxfId="12" priority="21" stopIfTrue="1" operator="greaterThan">
      <formula>$E$17</formula>
    </cfRule>
    <cfRule type="cellIs" dxfId="11" priority="22" stopIfTrue="1" operator="equal">
      <formula>""</formula>
    </cfRule>
  </conditionalFormatting>
  <conditionalFormatting sqref="E18">
    <cfRule type="cellIs" dxfId="10" priority="23" stopIfTrue="1" operator="greaterThan">
      <formula>$E$18</formula>
    </cfRule>
    <cfRule type="cellIs" dxfId="9" priority="24" stopIfTrue="1" operator="equal">
      <formula>""</formula>
    </cfRule>
  </conditionalFormatting>
  <conditionalFormatting sqref="E19">
    <cfRule type="cellIs" dxfId="8" priority="25" stopIfTrue="1" operator="lessThan">
      <formula>$E$19</formula>
    </cfRule>
    <cfRule type="cellIs" dxfId="7" priority="26" stopIfTrue="1" operator="greaterThan">
      <formula>0</formula>
    </cfRule>
  </conditionalFormatting>
  <conditionalFormatting sqref="E20">
    <cfRule type="cellIs" dxfId="6" priority="27" stopIfTrue="1" operator="lessThan">
      <formula>$E$20</formula>
    </cfRule>
    <cfRule type="cellIs" dxfId="5" priority="28" stopIfTrue="1" operator="greaterThan">
      <formula>0</formula>
    </cfRule>
  </conditionalFormatting>
  <conditionalFormatting sqref="C23:M23">
    <cfRule type="cellIs" dxfId="4" priority="29" stopIfTrue="1" operator="equal">
      <formula>$D$25</formula>
    </cfRule>
    <cfRule type="cellIs" dxfId="3" priority="30" stopIfTrue="1" operator="equal">
      <formula>$D$26</formula>
    </cfRule>
    <cfRule type="cellIs" dxfId="2" priority="31" stopIfTrue="1" operator="equal">
      <formula>$D$27</formula>
    </cfRule>
    <cfRule type="cellIs" dxfId="1" priority="32" stopIfTrue="1" operator="equal">
      <formula>$D$28</formula>
    </cfRule>
    <cfRule type="cellIs" dxfId="0" priority="33" stopIfTrue="1" operator="equal">
      <formula>$D$29</formula>
    </cfRule>
  </conditionalFormatting>
  <pageMargins left="0.25" right="0.25" top="0.5" bottom="0.5" header="0.5" footer="0.5"/>
  <pageSetup scale="90" orientation="landscape" horizontalDpi="4294967293"/>
  <headerFooter alignWithMargins="0">
    <oddFooter>&amp;CPage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Christopher Goenner</cp:lastModifiedBy>
  <cp:lastPrinted>2002-06-22T17:00:52Z</cp:lastPrinted>
  <dcterms:created xsi:type="dcterms:W3CDTF">2002-05-15T02:32:49Z</dcterms:created>
  <dcterms:modified xsi:type="dcterms:W3CDTF">2016-04-20T15:43:32Z</dcterms:modified>
</cp:coreProperties>
</file>