
<file path=[Content_Types].xml><?xml version="1.0" encoding="utf-8"?>
<Types xmlns="http://schemas.openxmlformats.org/package/2006/content-types">
  <Override PartName="/xl/worksheets/sheet7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drawings/drawing2.xml" ContentType="application/vnd.openxmlformats-officedocument.drawing+xml"/>
  <Override PartName="/xl/theme/theme1.xml" ContentType="application/vnd.openxmlformats-officedocument.theme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Default Extension="xml" ContentType="application/xml"/>
  <Override PartName="/xl/worksheets/sheet6.xml" ContentType="application/vnd.openxmlformats-officedocument.spreadsheetml.worksheet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drawings/drawing3.xml" ContentType="application/vnd.openxmlformats-officedocument.drawing+xml"/>
  <Default Extension="jpeg" ContentType="image/jpeg"/>
  <Override PartName="/xl/worksheets/sheet3.xml" ContentType="application/vnd.openxmlformats-officedocument.spreadsheetml.worksheet+xml"/>
  <Override PartName="/xl/drawings/drawing5.xml" ContentType="application/vnd.openxmlformats-officedocument.drawing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autoCompressPictures="0"/>
  <bookViews>
    <workbookView xWindow="360" yWindow="40" windowWidth="15000" windowHeight="10620"/>
  </bookViews>
  <sheets>
    <sheet name="Totals" sheetId="1" r:id="rId1"/>
    <sheet name="Judge1" sheetId="8" r:id="rId2"/>
    <sheet name="Judge2" sheetId="7" r:id="rId3"/>
    <sheet name="Judge3" sheetId="6" r:id="rId4"/>
    <sheet name="Judge4" sheetId="5" r:id="rId5"/>
    <sheet name="Judge5" sheetId="4" r:id="rId6"/>
    <sheet name="Printable" sheetId="9" r:id="rId7"/>
  </sheets>
  <definedNames>
    <definedName name="ChairName" localSheetId="1">Judge1!$F$4</definedName>
    <definedName name="ChairName" localSheetId="2">Judge2!$F$4</definedName>
    <definedName name="ChairName" localSheetId="3">Judge3!$F$4</definedName>
    <definedName name="ChairName" localSheetId="4">Judge4!$F$4</definedName>
    <definedName name="ChairName" localSheetId="5">Judge5!$F$4</definedName>
    <definedName name="ChairName" localSheetId="6">Printable!$F$4</definedName>
    <definedName name="ChairName">Totals!$F$4</definedName>
    <definedName name="ContestName" localSheetId="1">Judge1!$D$4</definedName>
    <definedName name="ContestName" localSheetId="2">Judge2!$D$4</definedName>
    <definedName name="ContestName" localSheetId="3">Judge3!$D$4</definedName>
    <definedName name="ContestName" localSheetId="4">Judge4!$D$4</definedName>
    <definedName name="ContestName" localSheetId="5">Judge5!$D$4</definedName>
    <definedName name="ContestName" localSheetId="6">Printable!$D$4</definedName>
    <definedName name="ContestName">Totals!$D$4</definedName>
    <definedName name="DataBlock" localSheetId="1">Judge1!$A$6:$I$21</definedName>
    <definedName name="DataBlock" localSheetId="2">Judge2!$A$6:$I$21</definedName>
    <definedName name="DataBlock" localSheetId="3">Judge3!$A$6:$I$21</definedName>
    <definedName name="DataBlock" localSheetId="4">Judge4!$A$6:$I$21</definedName>
    <definedName name="DataBlock" localSheetId="5">Judge5!$A$6:$I$21</definedName>
    <definedName name="DataBlock" localSheetId="6">Printable!$A$6:$I$21</definedName>
    <definedName name="DataBlock">Totals!$A$6:$I$21</definedName>
    <definedName name="DivisionName" localSheetId="1">Judge1!$D$5</definedName>
    <definedName name="DivisionName" localSheetId="2">Judge2!$D$5</definedName>
    <definedName name="DivisionName" localSheetId="3">Judge3!$D$5</definedName>
    <definedName name="DivisionName" localSheetId="4">Judge4!$D$5</definedName>
    <definedName name="DivisionName" localSheetId="5">Judge5!$D$5</definedName>
    <definedName name="DivisionName" localSheetId="6">Printable!$D$5</definedName>
    <definedName name="DivisionName">Totals!$D$5</definedName>
    <definedName name="FirstContestant" localSheetId="1">Judge1!$F$6</definedName>
    <definedName name="FirstContestant" localSheetId="2">Judge2!$F$6</definedName>
    <definedName name="FirstContestant" localSheetId="3">Judge3!$F$6</definedName>
    <definedName name="FirstContestant" localSheetId="4">Judge4!$F$6</definedName>
    <definedName name="FirstContestant" localSheetId="5">Judge5!$F$6</definedName>
    <definedName name="FirstContestant" localSheetId="6">Printable!$F$6</definedName>
    <definedName name="FirstContestant">Totals!$F$6</definedName>
    <definedName name="FirstScore" localSheetId="1">Judge1!$F$7</definedName>
    <definedName name="FirstScore" localSheetId="2">Judge2!$F$7</definedName>
    <definedName name="FirstScore" localSheetId="3">Judge3!$F$7</definedName>
    <definedName name="FirstScore" localSheetId="4">Judge4!$F$7</definedName>
    <definedName name="FirstScore" localSheetId="5">Judge5!$F$7</definedName>
    <definedName name="FirstScore" localSheetId="6">Printable!$F$7</definedName>
    <definedName name="FirstScore">Totals!$F$7</definedName>
    <definedName name="FirstScoreArea" localSheetId="1">Judge1!$C$7</definedName>
    <definedName name="FirstScoreArea" localSheetId="2">Judge2!$C$7</definedName>
    <definedName name="FirstScoreArea" localSheetId="3">Judge3!$C$7</definedName>
    <definedName name="FirstScoreArea" localSheetId="4">Judge4!$C$7</definedName>
    <definedName name="FirstScoreArea" localSheetId="5">Judge5!$C$7</definedName>
    <definedName name="FirstScoreArea" localSheetId="6">Printable!$C$7</definedName>
    <definedName name="FirstScoreArea">Totals!$C$7</definedName>
    <definedName name="JudgeCount" localSheetId="1">Judge1!$J$4</definedName>
    <definedName name="JudgeCount" localSheetId="2">Judge2!$J$4</definedName>
    <definedName name="JudgeCount" localSheetId="3">Judge3!$J$4</definedName>
    <definedName name="JudgeCount" localSheetId="4">Judge4!$J$4</definedName>
    <definedName name="JudgeCount" localSheetId="5">Judge5!$J$4</definedName>
    <definedName name="JudgeCount" localSheetId="6">Printable!$J$4</definedName>
    <definedName name="JudgeCount">Totals!$J$4</definedName>
    <definedName name="_xlnm.Print_Titles" localSheetId="1">Judge1!$C:$E,Judge1!$1:$6</definedName>
    <definedName name="_xlnm.Print_Titles" localSheetId="2">Judge2!$C:$E,Judge2!$1:$6</definedName>
    <definedName name="_xlnm.Print_Titles" localSheetId="3">Judge3!$C:$E,Judge3!$1:$6</definedName>
    <definedName name="_xlnm.Print_Titles" localSheetId="4">Judge4!$C:$E,Judge4!$1:$6</definedName>
    <definedName name="_xlnm.Print_Titles" localSheetId="5">Judge5!$C:$E,Judge5!$1:$6</definedName>
    <definedName name="_xlnm.Print_Titles" localSheetId="6">Printable!$C:$E,Printable!$1:$6</definedName>
    <definedName name="_xlnm.Print_Titles" localSheetId="0">Totals!$C:$E,Totals!$1:$6</definedName>
    <definedName name="SkillsArea" localSheetId="1">Judge1!#REF!</definedName>
    <definedName name="SkillsArea" localSheetId="2">Judge2!#REF!</definedName>
    <definedName name="SkillsArea" localSheetId="3">Judge3!#REF!</definedName>
    <definedName name="SkillsArea" localSheetId="4">Judge4!#REF!</definedName>
    <definedName name="SkillsArea" localSheetId="5">Judge5!#REF!</definedName>
    <definedName name="SkillsArea" localSheetId="6">Printable!#REF!</definedName>
    <definedName name="SkillsArea">Totals!#REF!</definedName>
    <definedName name="StartContestants" localSheetId="1">Judge1!#REF!</definedName>
    <definedName name="StartContestants" localSheetId="2">Judge2!#REF!</definedName>
    <definedName name="StartContestants" localSheetId="3">Judge3!#REF!</definedName>
    <definedName name="StartContestants" localSheetId="4">Judge4!#REF!</definedName>
    <definedName name="StartContestants" localSheetId="5">Judge5!#REF!</definedName>
    <definedName name="StartContestants" localSheetId="6">Printable!#REF!</definedName>
    <definedName name="StartContestants">Totals!#REF!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J15" i="8"/>
  <c r="I15"/>
  <c r="H15"/>
  <c r="G15"/>
  <c r="F15"/>
  <c r="E14"/>
  <c r="J15" i="7"/>
  <c r="I15"/>
  <c r="H15"/>
  <c r="G15"/>
  <c r="F15"/>
  <c r="E14"/>
  <c r="J15" i="6"/>
  <c r="I15"/>
  <c r="H15"/>
  <c r="G15"/>
  <c r="F15"/>
  <c r="E14"/>
  <c r="J15" i="5"/>
  <c r="I15"/>
  <c r="H15"/>
  <c r="G15"/>
  <c r="F15"/>
  <c r="E14"/>
  <c r="J15" i="4"/>
  <c r="I15"/>
  <c r="H15"/>
  <c r="G15"/>
  <c r="F15"/>
  <c r="E14"/>
  <c r="E14" i="9"/>
  <c r="I15"/>
  <c r="G15"/>
  <c r="J15"/>
  <c r="H15"/>
  <c r="F15"/>
  <c r="D21"/>
  <c r="E21"/>
  <c r="D20"/>
  <c r="E20"/>
  <c r="D19"/>
  <c r="E19"/>
  <c r="D18"/>
  <c r="E18"/>
  <c r="D17"/>
  <c r="E17"/>
  <c r="G7" i="1"/>
  <c r="H7"/>
  <c r="H8"/>
  <c r="H9"/>
  <c r="H10"/>
  <c r="H11"/>
  <c r="H12"/>
  <c r="H15"/>
  <c r="I7"/>
  <c r="J7"/>
  <c r="G8"/>
  <c r="I8"/>
  <c r="J8"/>
  <c r="G9"/>
  <c r="I9"/>
  <c r="J9"/>
  <c r="G10"/>
  <c r="I10"/>
  <c r="J10"/>
  <c r="G11"/>
  <c r="I11"/>
  <c r="J11"/>
  <c r="G12"/>
  <c r="I12"/>
  <c r="J12"/>
  <c r="F12"/>
  <c r="F11"/>
  <c r="F10"/>
  <c r="F9"/>
  <c r="F8"/>
  <c r="F7"/>
  <c r="E14"/>
  <c r="F15"/>
  <c r="J15"/>
  <c r="G15"/>
  <c r="I15"/>
  <c r="D20"/>
  <c r="E20"/>
  <c r="D21"/>
  <c r="E21"/>
  <c r="D17"/>
  <c r="E17"/>
  <c r="D18"/>
  <c r="E18"/>
  <c r="D19"/>
  <c r="E19"/>
</calcChain>
</file>

<file path=xl/sharedStrings.xml><?xml version="1.0" encoding="utf-8"?>
<sst xmlns="http://schemas.openxmlformats.org/spreadsheetml/2006/main" count="229" uniqueCount="34">
  <si>
    <t>Score Card</t>
  </si>
  <si>
    <t>Enter Scores on the JUDGE Tabs ONLY.  This Totals Tab will calculate automatically.</t>
  </si>
  <si>
    <t>Contest:</t>
  </si>
  <si>
    <t>Masonry Poster</t>
  </si>
  <si>
    <t>Chair:</t>
  </si>
  <si>
    <t>Judges:</t>
  </si>
  <si>
    <t>Version:</t>
  </si>
  <si>
    <t>Division:</t>
  </si>
  <si>
    <t>S</t>
  </si>
  <si>
    <t>Contestant Numbers</t>
  </si>
  <si>
    <t>Each Judge Tab below should total to 1000 max points, and the Totals Page will AVERAGE to 1000 Max Points as well.</t>
  </si>
  <si>
    <t>ContestID</t>
  </si>
  <si>
    <t>ScoreID</t>
  </si>
  <si>
    <t>Type</t>
  </si>
  <si>
    <t>Skills Area</t>
  </si>
  <si>
    <t>Max</t>
  </si>
  <si>
    <t>Standard</t>
  </si>
  <si>
    <t>Educational Information Value</t>
  </si>
  <si>
    <t>Layout and Design</t>
  </si>
  <si>
    <t>Workmanship</t>
  </si>
  <si>
    <t>Creativity and Originality</t>
  </si>
  <si>
    <t>Penalty</t>
  </si>
  <si>
    <t>Clothing Penalty</t>
  </si>
  <si>
    <t>Resume Penalty</t>
  </si>
  <si>
    <t>Maximum Possible Score:</t>
  </si>
  <si>
    <t>Total Scores:</t>
  </si>
  <si>
    <t>Ranked Scores</t>
  </si>
  <si>
    <t>Cont. #</t>
  </si>
  <si>
    <t>First Place:</t>
  </si>
  <si>
    <t>Second Place:</t>
  </si>
  <si>
    <t>Third Place:</t>
  </si>
  <si>
    <t>Fourth Place:</t>
  </si>
  <si>
    <t>Fifth Place: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</si>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</sst>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??_);_(@_)"/>
    <numFmt numFmtId="165" formatCode="_(* #,##0.000_);_(* \(#,##0.000\);_(* &quot;-&quot;???_);_(@_)"/>
    <numFmt numFmtId="166" formatCode="#,##0.000"/>
  </numFmts>
  <fonts count="8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4"/>
      <color indexed="18"/>
      <name val="Arial"/>
      <family val="2"/>
    </font>
    <font>
      <sz val="10"/>
      <name val="Arial"/>
    </font>
    <font>
      <b/>
      <sz val="10"/>
      <color indexed="10"/>
      <name val="Arial"/>
      <family val="2"/>
    </font>
    <font>
      <sz val="24"/>
      <name val="Arial"/>
      <family val="2"/>
    </font>
    <font>
      <sz val="8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Protection="1">
      <protection locked="0"/>
    </xf>
    <xf numFmtId="0" fontId="3" fillId="0" borderId="0" xfId="0" applyFont="1" applyAlignment="1">
      <alignment horizontal="right"/>
    </xf>
    <xf numFmtId="165" fontId="0" fillId="0" borderId="0" xfId="1" applyNumberFormat="1" applyFont="1" applyProtection="1">
      <protection locked="0"/>
    </xf>
    <xf numFmtId="165" fontId="0" fillId="0" borderId="0" xfId="1" applyNumberFormat="1" applyFont="1"/>
    <xf numFmtId="165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Protection="1">
      <protection locked="0"/>
    </xf>
    <xf numFmtId="0" fontId="0" fillId="0" borderId="0" xfId="0" applyProtection="1"/>
    <xf numFmtId="0" fontId="0" fillId="2" borderId="0" xfId="0" applyFill="1" applyProtection="1">
      <protection locked="0"/>
    </xf>
    <xf numFmtId="165" fontId="0" fillId="2" borderId="0" xfId="1" applyNumberFormat="1" applyFont="1" applyFill="1" applyProtection="1">
      <protection locked="0"/>
    </xf>
    <xf numFmtId="165" fontId="0" fillId="0" borderId="0" xfId="1" applyNumberFormat="1" applyFont="1" applyProtection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5" fillId="0" borderId="0" xfId="0" applyFont="1"/>
    <xf numFmtId="166" fontId="0" fillId="0" borderId="0" xfId="1" applyNumberFormat="1" applyFont="1" applyProtection="1"/>
    <xf numFmtId="166" fontId="0" fillId="2" borderId="0" xfId="1" applyNumberFormat="1" applyFont="1" applyFill="1" applyProtection="1"/>
    <xf numFmtId="0" fontId="2" fillId="0" borderId="0" xfId="0" applyFont="1" applyAlignment="1">
      <alignment horizontal="center"/>
    </xf>
    <xf numFmtId="0" fontId="6" fillId="0" borderId="1" xfId="0" applyFont="1" applyBorder="1" applyProtection="1"/>
    <xf numFmtId="0" fontId="6" fillId="0" borderId="1" xfId="0" applyFont="1" applyBorder="1" applyProtection="1">
      <protection locked="0"/>
    </xf>
  </cellXfs>
  <cellStyles count="2">
    <cellStyle name="Comma" xfId="1" builtinId="3"/>
    <cellStyle name="Normal" xfId="0" builtinId="0"/>
  </cellStyles>
  <dxfs count="119"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30"/>
        </patternFill>
      </fill>
    </dxf>
    <dxf>
      <fill>
        <patternFill>
          <bgColor indexed="5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03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000-000008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2" name="Picture 5" descr="skillschamp">
          <a:extLst>
            <a:ext uri="{FF2B5EF4-FFF2-40B4-BE49-F238E27FC236}">
              <a16:creationId xmlns:a16="http://schemas.microsoft.com/office/drawing/2014/main" xmlns:a="http://schemas.openxmlformats.org/drawingml/2006/main" xmlns:xdr="http://schemas.openxmlformats.org/drawingml/2006/spreadsheetDrawing" xmlns="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xmlns:r="http://schemas.openxmlformats.org/officeDocument/2006/relationships" xmlns:a="http://schemas.openxmlformats.org/drawingml/2006/main" xmlns:xdr="http://schemas.openxmlformats.org/drawingml/2006/spreadsheetDrawing" xmlns="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8382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:a="http://schemas.openxmlformats.org/drawingml/2006/main" xmlns:xdr="http://schemas.openxmlformats.org/drawingml/2006/spreadsheetDrawing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:a="http://schemas.openxmlformats.org/drawingml/2006/main" xmlns:xdr="http://schemas.openxmlformats.org/drawingml/2006/spreadsheetDrawing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:a="http://schemas.openxmlformats.org/drawingml/2006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tabSelected="1"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  <c r="G2" s="19" t="s">
        <v>1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1111</v>
      </c>
      <c r="G6" s="1">
        <v>1125</v>
      </c>
      <c r="H6" s="1">
        <v>1171</v>
      </c>
      <c r="I6" s="1">
        <v>1246</v>
      </c>
      <c r="J6" s="1">
        <v>1550</v>
      </c>
    </row>
    <row r="7" spans="1:69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20">
        <f>IF(ISERROR(AVERAGE(Judge1:Judge5!F7))," ", AVERAGE(Judge1:Judge5!F7))</f>
        <v>25</v>
      </c>
      <c r="G7" s="20">
        <f>IF(ISERROR(AVERAGE(Judge1:Judge5!G7))," ", AVERAGE(Judge1:Judge5!G7))</f>
        <v>30</v>
      </c>
      <c r="H7" s="20">
        <f>IF(ISERROR(AVERAGE(Judge1:Judge5!H7))," ", AVERAGE(Judge1:Judge5!H7))</f>
        <v>25</v>
      </c>
      <c r="I7" s="20">
        <f>IF(ISERROR(AVERAGE(Judge1:Judge5!I7))," ", AVERAGE(Judge1:Judge5!I7))</f>
        <v>20</v>
      </c>
      <c r="J7" s="20">
        <f>IF(ISERROR(AVERAGE(Judge1:Judge5!J7))," ", AVERAGE(Judge1:Judge5!J7))</f>
        <v>25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20">
        <f>IF(ISERROR(AVERAGE(Judge1:Judge5!F8))," ", AVERAGE(Judge1:Judge5!F8))</f>
        <v>20</v>
      </c>
      <c r="G8" s="20">
        <f>IF(ISERROR(AVERAGE(Judge1:Judge5!G8))," ", AVERAGE(Judge1:Judge5!G8))</f>
        <v>25</v>
      </c>
      <c r="H8" s="20">
        <f>IF(ISERROR(AVERAGE(Judge1:Judge5!H8))," ", AVERAGE(Judge1:Judge5!H8))</f>
        <v>20</v>
      </c>
      <c r="I8" s="20">
        <f>IF(ISERROR(AVERAGE(Judge1:Judge5!I8))," ", AVERAGE(Judge1:Judge5!I8))</f>
        <v>15</v>
      </c>
      <c r="J8" s="20">
        <f>IF(ISERROR(AVERAGE(Judge1:Judge5!J8))," ", AVERAGE(Judge1:Judge5!J8))</f>
        <v>15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20">
        <f>IF(ISERROR(AVERAGE(Judge1:Judge5!F9))," ", AVERAGE(Judge1:Judge5!F9))</f>
        <v>20</v>
      </c>
      <c r="G9" s="20">
        <f>IF(ISERROR(AVERAGE(Judge1:Judge5!G9))," ", AVERAGE(Judge1:Judge5!G9))</f>
        <v>20</v>
      </c>
      <c r="H9" s="20">
        <f>IF(ISERROR(AVERAGE(Judge1:Judge5!H9))," ", AVERAGE(Judge1:Judge5!H9))</f>
        <v>20</v>
      </c>
      <c r="I9" s="20">
        <f>IF(ISERROR(AVERAGE(Judge1:Judge5!I9))," ", AVERAGE(Judge1:Judge5!I9))</f>
        <v>20</v>
      </c>
      <c r="J9" s="20">
        <f>IF(ISERROR(AVERAGE(Judge1:Judge5!J9))," ", AVERAGE(Judge1:Judge5!J9))</f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20">
        <f>IF(ISERROR(AVERAGE(Judge1:Judge5!F10))," ", AVERAGE(Judge1:Judge5!F10))</f>
        <v>23</v>
      </c>
      <c r="G10" s="20">
        <f>IF(ISERROR(AVERAGE(Judge1:Judge5!G10))," ", AVERAGE(Judge1:Judge5!G10))</f>
        <v>25</v>
      </c>
      <c r="H10" s="20">
        <f>IF(ISERROR(AVERAGE(Judge1:Judge5!H10))," ", AVERAGE(Judge1:Judge5!H10))</f>
        <v>23</v>
      </c>
      <c r="I10" s="20">
        <f>IF(ISERROR(AVERAGE(Judge1:Judge5!I10))," ", AVERAGE(Judge1:Judge5!I10))</f>
        <v>20</v>
      </c>
      <c r="J10" s="20">
        <f>IF(ISERROR(AVERAGE(Judge1:Judge5!J10))," ", AVERAGE(Judge1:Judge5!J10))</f>
        <v>20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21">
        <f>IF(ISERROR(AVERAGE(Judge1:Judge5!F11))," ", AVERAGE(Judge1:Judge5!F11))</f>
        <v>-1</v>
      </c>
      <c r="G11" s="21">
        <f>IF(ISERROR(AVERAGE(Judge1:Judge5!G11))," ", AVERAGE(Judge1:Judge5!G11))</f>
        <v>-1</v>
      </c>
      <c r="H11" s="21">
        <f>IF(ISERROR(AVERAGE(Judge1:Judge5!H11))," ", AVERAGE(Judge1:Judge5!H11))</f>
        <v>0</v>
      </c>
      <c r="I11" s="21">
        <f>IF(ISERROR(AVERAGE(Judge1:Judge5!I11))," ", AVERAGE(Judge1:Judge5!I11))</f>
        <v>0</v>
      </c>
      <c r="J11" s="21">
        <f>IF(ISERROR(AVERAGE(Judge1:Judge5!J11))," ", AVERAGE(Judge1:Judge5!J11))</f>
        <v>-3</v>
      </c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21">
        <f>IF(ISERROR(AVERAGE(Judge1:Judge5!F12))," ", AVERAGE(Judge1:Judge5!F12))</f>
        <v>0</v>
      </c>
      <c r="G12" s="21">
        <f>IF(ISERROR(AVERAGE(Judge1:Judge5!G12))," ", AVERAGE(Judge1:Judge5!G12))</f>
        <v>0</v>
      </c>
      <c r="H12" s="21">
        <f>IF(ISERROR(AVERAGE(Judge1:Judge5!H12))," ", AVERAGE(Judge1:Judge5!H12))</f>
        <v>0</v>
      </c>
      <c r="I12" s="21">
        <f>IF(ISERROR(AVERAGE(Judge1:Judge5!I12))," ", AVERAGE(Judge1:Judge5!I12))</f>
        <v>0</v>
      </c>
      <c r="J12" s="21">
        <f>IF(ISERROR(AVERAGE(Judge1:Judge5!J12))," ", AVERAGE(Judge1:Judge5!J12))</f>
        <v>0</v>
      </c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87</v>
      </c>
      <c r="G15" s="13">
        <f>SUM($G$7:$G$12)</f>
        <v>99</v>
      </c>
      <c r="H15" s="13">
        <f>SUM($H$7:$H$12)</f>
        <v>88</v>
      </c>
      <c r="I15" s="13">
        <f>SUM($I$7:$I$12)</f>
        <v>75</v>
      </c>
      <c r="J15" s="13">
        <f>SUM($J$7:$J$12)</f>
        <v>67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4">
        <f>LARGE($F$15:$J$15,1)</f>
        <v>99</v>
      </c>
      <c r="E17">
        <f>INDEX($F$6:$J$6,MATCH($D$17,$F$15:$J$15,0))</f>
        <v>1125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5">
        <f>LARGE($F$15:$J$15,2)</f>
        <v>88</v>
      </c>
      <c r="E18">
        <f>INDEX($F$6:$J$6,MATCH($D$18,$F$15:$J$15,0))</f>
        <v>1171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6">
        <f>LARGE($F$15:$J$15,3)</f>
        <v>87</v>
      </c>
      <c r="E19">
        <f>INDEX($F$6:$J$6,MATCH($D$19,$F$15:$J$15,0))</f>
        <v>1111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31</v>
      </c>
      <c r="D20" s="17">
        <f>LARGE($F$15:$J$15,4)</f>
        <v>75</v>
      </c>
      <c r="E20">
        <f>INDEX($F$6:$J$6,MATCH($D$20,$F$15:$J$15,0))</f>
        <v>1246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32</v>
      </c>
      <c r="D21" s="18">
        <f>LARGE($F$15:$J$15,5)</f>
        <v>67</v>
      </c>
      <c r="E21">
        <f>INDEX($F$6:$J$6,MATCH($D$21,$F$15:$J$15,0))</f>
        <v>1550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phoneticPr fontId="0" type="noConversion"/>
  <conditionalFormatting sqref="E7:J7">
    <cfRule type="cellIs" dxfId="118" priority="1" stopIfTrue="1" operator="greaterThan">
      <formula>$E$7</formula>
    </cfRule>
    <cfRule type="cellIs" dxfId="117" priority="2" stopIfTrue="1" operator="equal">
      <formula>""</formula>
    </cfRule>
  </conditionalFormatting>
  <conditionalFormatting sqref="E8:J8">
    <cfRule type="cellIs" dxfId="116" priority="3" stopIfTrue="1" operator="greaterThan">
      <formula>$E$8</formula>
    </cfRule>
    <cfRule type="cellIs" dxfId="115" priority="4" stopIfTrue="1" operator="equal">
      <formula>""</formula>
    </cfRule>
  </conditionalFormatting>
  <conditionalFormatting sqref="E9:J9">
    <cfRule type="cellIs" dxfId="114" priority="5" stopIfTrue="1" operator="greaterThan">
      <formula>$E$9</formula>
    </cfRule>
    <cfRule type="cellIs" dxfId="113" priority="6" stopIfTrue="1" operator="equal">
      <formula>""</formula>
    </cfRule>
  </conditionalFormatting>
  <conditionalFormatting sqref="E10:J10">
    <cfRule type="cellIs" dxfId="112" priority="7" stopIfTrue="1" operator="greaterThan">
      <formula>$E$10</formula>
    </cfRule>
    <cfRule type="cellIs" dxfId="111" priority="8" stopIfTrue="1" operator="equal">
      <formula>""</formula>
    </cfRule>
  </conditionalFormatting>
  <conditionalFormatting sqref="E11:J11">
    <cfRule type="cellIs" dxfId="110" priority="9" stopIfTrue="1" operator="lessThan">
      <formula>$E$11</formula>
    </cfRule>
    <cfRule type="cellIs" dxfId="109" priority="10" stopIfTrue="1" operator="greaterThan">
      <formula>0</formula>
    </cfRule>
  </conditionalFormatting>
  <conditionalFormatting sqref="E12:J12">
    <cfRule type="cellIs" dxfId="108" priority="11" stopIfTrue="1" operator="lessThan">
      <formula>$E$12</formula>
    </cfRule>
    <cfRule type="cellIs" dxfId="107" priority="12" stopIfTrue="1" operator="greaterThan">
      <formula>0</formula>
    </cfRule>
  </conditionalFormatting>
  <conditionalFormatting sqref="C15:J15">
    <cfRule type="cellIs" dxfId="106" priority="13" stopIfTrue="1" operator="equal">
      <formula>$D$17</formula>
    </cfRule>
    <cfRule type="cellIs" dxfId="105" priority="14" stopIfTrue="1" operator="equal">
      <formula>$D$18</formula>
    </cfRule>
    <cfRule type="cellIs" dxfId="104" priority="15" stopIfTrue="1" operator="equal">
      <formula>$D$19</formula>
    </cfRule>
    <cfRule type="cellIs" dxfId="103" priority="16" stopIfTrue="1" operator="equal">
      <formula>$D$20</formula>
    </cfRule>
    <cfRule type="cellIs" dxfId="102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K11" sqref="K11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1111</v>
      </c>
      <c r="G6" s="1">
        <v>1125</v>
      </c>
      <c r="H6" s="1">
        <v>1171</v>
      </c>
      <c r="I6" s="1">
        <v>1246</v>
      </c>
      <c r="J6" s="1">
        <v>1550</v>
      </c>
    </row>
    <row r="7" spans="1:69" ht="28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24">
        <v>25</v>
      </c>
      <c r="G7" s="24">
        <v>30</v>
      </c>
      <c r="H7" s="24">
        <v>25</v>
      </c>
      <c r="I7" s="24">
        <v>20</v>
      </c>
      <c r="J7" s="24">
        <v>25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28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24">
        <v>20</v>
      </c>
      <c r="G8" s="24">
        <v>25</v>
      </c>
      <c r="H8" s="24">
        <v>20</v>
      </c>
      <c r="I8" s="24">
        <v>15</v>
      </c>
      <c r="J8" s="24">
        <v>15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28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24">
        <v>20</v>
      </c>
      <c r="G9" s="24">
        <v>20</v>
      </c>
      <c r="H9" s="24">
        <v>20</v>
      </c>
      <c r="I9" s="24">
        <v>20</v>
      </c>
      <c r="J9" s="24">
        <v>10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28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24">
        <v>23</v>
      </c>
      <c r="G10" s="24">
        <v>25</v>
      </c>
      <c r="H10" s="24">
        <v>23</v>
      </c>
      <c r="I10" s="24">
        <v>20</v>
      </c>
      <c r="J10" s="24">
        <v>20</v>
      </c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28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24">
        <v>-1</v>
      </c>
      <c r="G11" s="24">
        <v>-1</v>
      </c>
      <c r="H11" s="24">
        <v>0</v>
      </c>
      <c r="I11" s="24">
        <v>0</v>
      </c>
      <c r="J11" s="24">
        <v>-3</v>
      </c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28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87</v>
      </c>
      <c r="G15" s="13">
        <f>SUM($G$7:$G$12)</f>
        <v>99</v>
      </c>
      <c r="H15" s="13">
        <f>SUM($H$7:$H$12)</f>
        <v>88</v>
      </c>
      <c r="I15" s="13">
        <f>SUM($I$7:$I$12)</f>
        <v>75</v>
      </c>
      <c r="J15" s="13">
        <f>SUM($J$7:$J$12)</f>
        <v>67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">
    <cfRule type="cellIs" dxfId="101" priority="1" stopIfTrue="1" operator="greaterThan">
      <formula>$E$7</formula>
    </cfRule>
    <cfRule type="cellIs" dxfId="100" priority="2" stopIfTrue="1" operator="equal">
      <formula>""</formula>
    </cfRule>
  </conditionalFormatting>
  <conditionalFormatting sqref="E8">
    <cfRule type="cellIs" dxfId="99" priority="3" stopIfTrue="1" operator="greaterThan">
      <formula>$E$8</formula>
    </cfRule>
    <cfRule type="cellIs" dxfId="98" priority="4" stopIfTrue="1" operator="equal">
      <formula>""</formula>
    </cfRule>
  </conditionalFormatting>
  <conditionalFormatting sqref="E9">
    <cfRule type="cellIs" dxfId="97" priority="5" stopIfTrue="1" operator="greaterThan">
      <formula>$E$9</formula>
    </cfRule>
    <cfRule type="cellIs" dxfId="96" priority="6" stopIfTrue="1" operator="equal">
      <formula>""</formula>
    </cfRule>
  </conditionalFormatting>
  <conditionalFormatting sqref="E10">
    <cfRule type="cellIs" dxfId="95" priority="7" stopIfTrue="1" operator="greaterThan">
      <formula>$E$10</formula>
    </cfRule>
    <cfRule type="cellIs" dxfId="94" priority="8" stopIfTrue="1" operator="equal">
      <formula>""</formula>
    </cfRule>
  </conditionalFormatting>
  <conditionalFormatting sqref="E11">
    <cfRule type="cellIs" dxfId="93" priority="9" stopIfTrue="1" operator="lessThan">
      <formula>$E$11</formula>
    </cfRule>
    <cfRule type="cellIs" dxfId="92" priority="10" stopIfTrue="1" operator="greaterThan">
      <formula>0</formula>
    </cfRule>
  </conditionalFormatting>
  <conditionalFormatting sqref="E12">
    <cfRule type="cellIs" dxfId="91" priority="11" stopIfTrue="1" operator="lessThan">
      <formula>$E$12</formula>
    </cfRule>
    <cfRule type="cellIs" dxfId="90" priority="12" stopIfTrue="1" operator="greaterThan">
      <formula>0</formula>
    </cfRule>
  </conditionalFormatting>
  <conditionalFormatting sqref="C15:J15">
    <cfRule type="cellIs" dxfId="89" priority="13" stopIfTrue="1" operator="equal">
      <formula>$D$17</formula>
    </cfRule>
    <cfRule type="cellIs" dxfId="88" priority="14" stopIfTrue="1" operator="equal">
      <formula>$D$18</formula>
    </cfRule>
    <cfRule type="cellIs" dxfId="87" priority="15" stopIfTrue="1" operator="equal">
      <formula>$D$19</formula>
    </cfRule>
    <cfRule type="cellIs" dxfId="86" priority="16" stopIfTrue="1" operator="equal">
      <formula>$D$20</formula>
    </cfRule>
    <cfRule type="cellIs" dxfId="85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1111</v>
      </c>
      <c r="G6" s="1">
        <v>1125</v>
      </c>
      <c r="H6" s="1">
        <v>1171</v>
      </c>
      <c r="I6" s="1">
        <v>1246</v>
      </c>
      <c r="J6" s="1">
        <v>1550</v>
      </c>
    </row>
    <row r="7" spans="1:69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84" priority="1" stopIfTrue="1" operator="greaterThan">
      <formula>$E$7</formula>
    </cfRule>
    <cfRule type="cellIs" dxfId="83" priority="2" stopIfTrue="1" operator="equal">
      <formula>""</formula>
    </cfRule>
  </conditionalFormatting>
  <conditionalFormatting sqref="E8:J8">
    <cfRule type="cellIs" dxfId="82" priority="3" stopIfTrue="1" operator="greaterThan">
      <formula>$E$8</formula>
    </cfRule>
    <cfRule type="cellIs" dxfId="81" priority="4" stopIfTrue="1" operator="equal">
      <formula>""</formula>
    </cfRule>
  </conditionalFormatting>
  <conditionalFormatting sqref="E9:J9">
    <cfRule type="cellIs" dxfId="80" priority="5" stopIfTrue="1" operator="greaterThan">
      <formula>$E$9</formula>
    </cfRule>
    <cfRule type="cellIs" dxfId="79" priority="6" stopIfTrue="1" operator="equal">
      <formula>""</formula>
    </cfRule>
  </conditionalFormatting>
  <conditionalFormatting sqref="E10:J10">
    <cfRule type="cellIs" dxfId="78" priority="7" stopIfTrue="1" operator="greaterThan">
      <formula>$E$10</formula>
    </cfRule>
    <cfRule type="cellIs" dxfId="77" priority="8" stopIfTrue="1" operator="equal">
      <formula>""</formula>
    </cfRule>
  </conditionalFormatting>
  <conditionalFormatting sqref="E11:J11">
    <cfRule type="cellIs" dxfId="76" priority="9" stopIfTrue="1" operator="lessThan">
      <formula>$E$11</formula>
    </cfRule>
    <cfRule type="cellIs" dxfId="75" priority="10" stopIfTrue="1" operator="greaterThan">
      <formula>0</formula>
    </cfRule>
  </conditionalFormatting>
  <conditionalFormatting sqref="E12:J12">
    <cfRule type="cellIs" dxfId="74" priority="11" stopIfTrue="1" operator="lessThan">
      <formula>$E$12</formula>
    </cfRule>
    <cfRule type="cellIs" dxfId="73" priority="12" stopIfTrue="1" operator="greaterThan">
      <formula>0</formula>
    </cfRule>
  </conditionalFormatting>
  <conditionalFormatting sqref="C15:J15">
    <cfRule type="cellIs" dxfId="72" priority="13" stopIfTrue="1" operator="equal">
      <formula>$D$17</formula>
    </cfRule>
    <cfRule type="cellIs" dxfId="71" priority="14" stopIfTrue="1" operator="equal">
      <formula>$D$18</formula>
    </cfRule>
    <cfRule type="cellIs" dxfId="70" priority="15" stopIfTrue="1" operator="equal">
      <formula>$D$19</formula>
    </cfRule>
    <cfRule type="cellIs" dxfId="69" priority="16" stopIfTrue="1" operator="equal">
      <formula>$D$20</formula>
    </cfRule>
    <cfRule type="cellIs" dxfId="68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1111</v>
      </c>
      <c r="G6" s="1">
        <v>1125</v>
      </c>
      <c r="H6" s="1">
        <v>1171</v>
      </c>
      <c r="I6" s="1">
        <v>1246</v>
      </c>
      <c r="J6" s="1">
        <v>1550</v>
      </c>
    </row>
    <row r="7" spans="1:69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67" priority="1" stopIfTrue="1" operator="greaterThan">
      <formula>$E$7</formula>
    </cfRule>
    <cfRule type="cellIs" dxfId="66" priority="2" stopIfTrue="1" operator="equal">
      <formula>""</formula>
    </cfRule>
  </conditionalFormatting>
  <conditionalFormatting sqref="E8:J8">
    <cfRule type="cellIs" dxfId="65" priority="3" stopIfTrue="1" operator="greaterThan">
      <formula>$E$8</formula>
    </cfRule>
    <cfRule type="cellIs" dxfId="64" priority="4" stopIfTrue="1" operator="equal">
      <formula>""</formula>
    </cfRule>
  </conditionalFormatting>
  <conditionalFormatting sqref="E9:J9">
    <cfRule type="cellIs" dxfId="63" priority="5" stopIfTrue="1" operator="greaterThan">
      <formula>$E$9</formula>
    </cfRule>
    <cfRule type="cellIs" dxfId="62" priority="6" stopIfTrue="1" operator="equal">
      <formula>""</formula>
    </cfRule>
  </conditionalFormatting>
  <conditionalFormatting sqref="E10:J10">
    <cfRule type="cellIs" dxfId="61" priority="7" stopIfTrue="1" operator="greaterThan">
      <formula>$E$10</formula>
    </cfRule>
    <cfRule type="cellIs" dxfId="60" priority="8" stopIfTrue="1" operator="equal">
      <formula>""</formula>
    </cfRule>
  </conditionalFormatting>
  <conditionalFormatting sqref="E11:J11">
    <cfRule type="cellIs" dxfId="59" priority="9" stopIfTrue="1" operator="lessThan">
      <formula>$E$11</formula>
    </cfRule>
    <cfRule type="cellIs" dxfId="58" priority="10" stopIfTrue="1" operator="greaterThan">
      <formula>0</formula>
    </cfRule>
  </conditionalFormatting>
  <conditionalFormatting sqref="E12:J12">
    <cfRule type="cellIs" dxfId="57" priority="11" stopIfTrue="1" operator="lessThan">
      <formula>$E$12</formula>
    </cfRule>
    <cfRule type="cellIs" dxfId="56" priority="12" stopIfTrue="1" operator="greaterThan">
      <formula>0</formula>
    </cfRule>
  </conditionalFormatting>
  <conditionalFormatting sqref="C15:J15">
    <cfRule type="cellIs" dxfId="55" priority="13" stopIfTrue="1" operator="equal">
      <formula>$D$17</formula>
    </cfRule>
    <cfRule type="cellIs" dxfId="54" priority="14" stopIfTrue="1" operator="equal">
      <formula>$D$18</formula>
    </cfRule>
    <cfRule type="cellIs" dxfId="53" priority="15" stopIfTrue="1" operator="equal">
      <formula>$D$19</formula>
    </cfRule>
    <cfRule type="cellIs" dxfId="52" priority="16" stopIfTrue="1" operator="equal">
      <formula>$D$20</formula>
    </cfRule>
    <cfRule type="cellIs" dxfId="51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1111</v>
      </c>
      <c r="G6" s="1">
        <v>1125</v>
      </c>
      <c r="H6" s="1">
        <v>1171</v>
      </c>
      <c r="I6" s="1">
        <v>1246</v>
      </c>
      <c r="J6" s="1">
        <v>1550</v>
      </c>
    </row>
    <row r="7" spans="1:69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50" priority="1" stopIfTrue="1" operator="greaterThan">
      <formula>$E$7</formula>
    </cfRule>
    <cfRule type="cellIs" dxfId="49" priority="2" stopIfTrue="1" operator="equal">
      <formula>""</formula>
    </cfRule>
  </conditionalFormatting>
  <conditionalFormatting sqref="E8:J8">
    <cfRule type="cellIs" dxfId="48" priority="3" stopIfTrue="1" operator="greaterThan">
      <formula>$E$8</formula>
    </cfRule>
    <cfRule type="cellIs" dxfId="47" priority="4" stopIfTrue="1" operator="equal">
      <formula>""</formula>
    </cfRule>
  </conditionalFormatting>
  <conditionalFormatting sqref="E9:J9">
    <cfRule type="cellIs" dxfId="46" priority="5" stopIfTrue="1" operator="greaterThan">
      <formula>$E$9</formula>
    </cfRule>
    <cfRule type="cellIs" dxfId="45" priority="6" stopIfTrue="1" operator="equal">
      <formula>""</formula>
    </cfRule>
  </conditionalFormatting>
  <conditionalFormatting sqref="E10:J10">
    <cfRule type="cellIs" dxfId="44" priority="7" stopIfTrue="1" operator="greaterThan">
      <formula>$E$10</formula>
    </cfRule>
    <cfRule type="cellIs" dxfId="43" priority="8" stopIfTrue="1" operator="equal">
      <formula>""</formula>
    </cfRule>
  </conditionalFormatting>
  <conditionalFormatting sqref="E11:J11">
    <cfRule type="cellIs" dxfId="42" priority="9" stopIfTrue="1" operator="lessThan">
      <formula>$E$11</formula>
    </cfRule>
    <cfRule type="cellIs" dxfId="41" priority="10" stopIfTrue="1" operator="greaterThan">
      <formula>0</formula>
    </cfRule>
  </conditionalFormatting>
  <conditionalFormatting sqref="E12:J12">
    <cfRule type="cellIs" dxfId="40" priority="11" stopIfTrue="1" operator="lessThan">
      <formula>$E$12</formula>
    </cfRule>
    <cfRule type="cellIs" dxfId="39" priority="12" stopIfTrue="1" operator="greaterThan">
      <formula>0</formula>
    </cfRule>
  </conditionalFormatting>
  <conditionalFormatting sqref="C15:J15">
    <cfRule type="cellIs" dxfId="38" priority="13" stopIfTrue="1" operator="equal">
      <formula>$D$17</formula>
    </cfRule>
    <cfRule type="cellIs" dxfId="37" priority="14" stopIfTrue="1" operator="equal">
      <formula>$D$18</formula>
    </cfRule>
    <cfRule type="cellIs" dxfId="36" priority="15" stopIfTrue="1" operator="equal">
      <formula>$D$19</formula>
    </cfRule>
    <cfRule type="cellIs" dxfId="35" priority="16" stopIfTrue="1" operator="equal">
      <formula>$D$20</formula>
    </cfRule>
    <cfRule type="cellIs" dxfId="34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2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2" spans="1:69" ht="17">
      <c r="D2" s="4" t="s">
        <v>0</v>
      </c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1">
        <v>1111</v>
      </c>
      <c r="G6" s="1">
        <v>1125</v>
      </c>
      <c r="H6" s="1">
        <v>1171</v>
      </c>
      <c r="I6" s="1">
        <v>1246</v>
      </c>
      <c r="J6" s="1">
        <v>1550</v>
      </c>
    </row>
    <row r="7" spans="1:69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12"/>
      <c r="G11" s="12"/>
      <c r="H11" s="12"/>
      <c r="I11" s="12"/>
      <c r="J11" s="12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12"/>
      <c r="G12" s="12"/>
      <c r="H12" s="12"/>
      <c r="I12" s="12"/>
      <c r="J12" s="12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J7">
    <cfRule type="cellIs" dxfId="33" priority="1" stopIfTrue="1" operator="greaterThan">
      <formula>$E$7</formula>
    </cfRule>
    <cfRule type="cellIs" dxfId="32" priority="2" stopIfTrue="1" operator="equal">
      <formula>""</formula>
    </cfRule>
  </conditionalFormatting>
  <conditionalFormatting sqref="E8:J8">
    <cfRule type="cellIs" dxfId="31" priority="3" stopIfTrue="1" operator="greaterThan">
      <formula>$E$8</formula>
    </cfRule>
    <cfRule type="cellIs" dxfId="30" priority="4" stopIfTrue="1" operator="equal">
      <formula>""</formula>
    </cfRule>
  </conditionalFormatting>
  <conditionalFormatting sqref="E9:J9">
    <cfRule type="cellIs" dxfId="29" priority="5" stopIfTrue="1" operator="greaterThan">
      <formula>$E$9</formula>
    </cfRule>
    <cfRule type="cellIs" dxfId="28" priority="6" stopIfTrue="1" operator="equal">
      <formula>""</formula>
    </cfRule>
  </conditionalFormatting>
  <conditionalFormatting sqref="E10:J10">
    <cfRule type="cellIs" dxfId="27" priority="7" stopIfTrue="1" operator="greaterThan">
      <formula>$E$10</formula>
    </cfRule>
    <cfRule type="cellIs" dxfId="26" priority="8" stopIfTrue="1" operator="equal">
      <formula>""</formula>
    </cfRule>
  </conditionalFormatting>
  <conditionalFormatting sqref="E11:J11">
    <cfRule type="cellIs" dxfId="25" priority="9" stopIfTrue="1" operator="lessThan">
      <formula>$E$11</formula>
    </cfRule>
    <cfRule type="cellIs" dxfId="24" priority="10" stopIfTrue="1" operator="greaterThan">
      <formula>0</formula>
    </cfRule>
  </conditionalFormatting>
  <conditionalFormatting sqref="E12:J12">
    <cfRule type="cellIs" dxfId="23" priority="11" stopIfTrue="1" operator="lessThan">
      <formula>$E$12</formula>
    </cfRule>
    <cfRule type="cellIs" dxfId="22" priority="12" stopIfTrue="1" operator="greaterThan">
      <formula>0</formula>
    </cfRule>
  </conditionalFormatting>
  <conditionalFormatting sqref="C15:J15">
    <cfRule type="cellIs" dxfId="21" priority="13" stopIfTrue="1" operator="equal">
      <formula>$D$17</formula>
    </cfRule>
    <cfRule type="cellIs" dxfId="20" priority="14" stopIfTrue="1" operator="equal">
      <formula>$D$18</formula>
    </cfRule>
    <cfRule type="cellIs" dxfId="19" priority="15" stopIfTrue="1" operator="equal">
      <formula>$D$19</formula>
    </cfRule>
    <cfRule type="cellIs" dxfId="18" priority="16" stopIfTrue="1" operator="equal">
      <formula>$D$20</formula>
    </cfRule>
    <cfRule type="cellIs" dxfId="17" priority="17" stopIfTrue="1" operator="equal">
      <formula>$D$21</formula>
    </cfRule>
  </conditionalFormatting>
  <pageMargins left="0.25" right="0.25" top="0.5" bottom="0.5" header="0.5" footer="0.5"/>
  <headerFooter alignWithMargins="0">
    <oddFooter>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BQ280"/>
  <sheetViews>
    <sheetView workbookViewId="0">
      <pane xSplit="5" ySplit="6" topLeftCell="F7" activePane="bottomRight" state="frozen"/>
      <selection pane="topRight" activeCell="D1" sqref="D1"/>
      <selection pane="bottomLeft" activeCell="A6" sqref="A6"/>
      <selection pane="bottomRight" activeCell="F7" sqref="F7:J12"/>
    </sheetView>
  </sheetViews>
  <sheetFormatPr baseColWidth="10" defaultColWidth="8.83203125" defaultRowHeight="12"/>
  <cols>
    <col min="1" max="1" width="10" hidden="1" customWidth="1"/>
    <col min="2" max="2" width="9.33203125" hidden="1" customWidth="1"/>
    <col min="3" max="3" width="12.1640625" customWidth="1"/>
    <col min="4" max="4" width="36.33203125" customWidth="1"/>
    <col min="5" max="6" width="10.33203125" customWidth="1"/>
    <col min="7" max="31" width="11.1640625" customWidth="1"/>
  </cols>
  <sheetData>
    <row r="1" spans="1:69">
      <c r="F1" s="19" t="s">
        <v>33</v>
      </c>
    </row>
    <row r="2" spans="1:69" ht="17">
      <c r="D2" s="4" t="s">
        <v>0</v>
      </c>
      <c r="G2" s="19"/>
    </row>
    <row r="4" spans="1:69" ht="15" customHeight="1">
      <c r="C4" s="2" t="s">
        <v>2</v>
      </c>
      <c r="D4" t="s">
        <v>3</v>
      </c>
      <c r="E4" s="2" t="s">
        <v>4</v>
      </c>
      <c r="F4" s="1"/>
      <c r="G4" s="1"/>
      <c r="I4" s="2" t="s">
        <v>5</v>
      </c>
      <c r="J4" s="3">
        <v>5</v>
      </c>
      <c r="N4" s="2" t="s">
        <v>6</v>
      </c>
      <c r="O4" s="8">
        <v>20130210</v>
      </c>
    </row>
    <row r="5" spans="1:69">
      <c r="C5" s="2" t="s">
        <v>7</v>
      </c>
      <c r="D5" s="1" t="s">
        <v>8</v>
      </c>
      <c r="F5" s="1" t="s">
        <v>9</v>
      </c>
      <c r="J5" t="s">
        <v>10</v>
      </c>
    </row>
    <row r="6" spans="1:69">
      <c r="A6" s="1" t="s">
        <v>11</v>
      </c>
      <c r="B6" s="1" t="s">
        <v>12</v>
      </c>
      <c r="C6" s="1" t="s">
        <v>13</v>
      </c>
      <c r="D6" s="1" t="s">
        <v>14</v>
      </c>
      <c r="E6" s="2" t="s">
        <v>15</v>
      </c>
      <c r="F6" s="22">
        <v>1111</v>
      </c>
      <c r="G6" s="22">
        <v>1125</v>
      </c>
      <c r="H6" s="22">
        <v>1171</v>
      </c>
      <c r="I6" s="22">
        <v>1246</v>
      </c>
      <c r="J6" s="22">
        <v>1550</v>
      </c>
    </row>
    <row r="7" spans="1:69" ht="48" customHeight="1">
      <c r="A7" s="10">
        <v>11599</v>
      </c>
      <c r="B7" s="10">
        <v>688663</v>
      </c>
      <c r="C7" s="9" t="s">
        <v>16</v>
      </c>
      <c r="D7" s="3" t="s">
        <v>17</v>
      </c>
      <c r="E7" s="3">
        <v>30</v>
      </c>
      <c r="F7" s="23"/>
      <c r="G7" s="23"/>
      <c r="H7" s="23"/>
      <c r="I7" s="23"/>
      <c r="J7" s="23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</row>
    <row r="8" spans="1:69" ht="48" customHeight="1">
      <c r="A8" s="10">
        <v>11599</v>
      </c>
      <c r="B8" s="10">
        <v>688664</v>
      </c>
      <c r="C8" s="3" t="s">
        <v>16</v>
      </c>
      <c r="D8" s="3" t="s">
        <v>18</v>
      </c>
      <c r="E8" s="3">
        <v>25</v>
      </c>
      <c r="F8" s="23"/>
      <c r="G8" s="23"/>
      <c r="H8" s="23"/>
      <c r="I8" s="23"/>
      <c r="J8" s="23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</row>
    <row r="9" spans="1:69" ht="48" customHeight="1">
      <c r="A9" s="10">
        <v>11599</v>
      </c>
      <c r="B9" s="10">
        <v>688665</v>
      </c>
      <c r="C9" s="3" t="s">
        <v>16</v>
      </c>
      <c r="D9" s="3" t="s">
        <v>19</v>
      </c>
      <c r="E9" s="3">
        <v>20</v>
      </c>
      <c r="F9" s="23"/>
      <c r="G9" s="23"/>
      <c r="H9" s="23"/>
      <c r="I9" s="23"/>
      <c r="J9" s="23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</row>
    <row r="10" spans="1:69" ht="48" customHeight="1">
      <c r="A10" s="10">
        <v>11599</v>
      </c>
      <c r="B10" s="10">
        <v>688666</v>
      </c>
      <c r="C10" s="3" t="s">
        <v>16</v>
      </c>
      <c r="D10" s="3" t="s">
        <v>20</v>
      </c>
      <c r="E10" s="3">
        <v>25</v>
      </c>
      <c r="F10" s="23"/>
      <c r="G10" s="23"/>
      <c r="H10" s="23"/>
      <c r="I10" s="23"/>
      <c r="J10" s="23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</row>
    <row r="11" spans="1:69" ht="48" customHeight="1">
      <c r="A11" s="10">
        <v>11599</v>
      </c>
      <c r="B11" s="10">
        <v>688667</v>
      </c>
      <c r="C11" s="11" t="s">
        <v>21</v>
      </c>
      <c r="D11" s="11" t="s">
        <v>22</v>
      </c>
      <c r="E11" s="11">
        <v>-5</v>
      </c>
      <c r="F11" s="23"/>
      <c r="G11" s="23"/>
      <c r="H11" s="23"/>
      <c r="I11" s="23"/>
      <c r="J11" s="23"/>
      <c r="K11" s="12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</row>
    <row r="12" spans="1:69" ht="48" customHeight="1">
      <c r="A12" s="10">
        <v>11599</v>
      </c>
      <c r="B12" s="10">
        <v>688668</v>
      </c>
      <c r="C12" s="11" t="s">
        <v>21</v>
      </c>
      <c r="D12" s="11" t="s">
        <v>23</v>
      </c>
      <c r="E12" s="11">
        <v>-5</v>
      </c>
      <c r="F12" s="23"/>
      <c r="G12" s="23"/>
      <c r="H12" s="23"/>
      <c r="I12" s="23"/>
      <c r="J12" s="23"/>
      <c r="K12" s="12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</row>
    <row r="13" spans="1:69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</row>
    <row r="14" spans="1:69">
      <c r="C14" t="s">
        <v>24</v>
      </c>
      <c r="E14">
        <f>SUMIF($E$6:$E$12, "&gt;0")</f>
        <v>100</v>
      </c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</row>
    <row r="15" spans="1:69">
      <c r="C15" t="s">
        <v>25</v>
      </c>
      <c r="F15" s="13">
        <f>SUM($F$7:$F$12)</f>
        <v>0</v>
      </c>
      <c r="G15" s="13">
        <f>SUM($G$7:$G$12)</f>
        <v>0</v>
      </c>
      <c r="H15" s="13">
        <f>SUM($H$7:$H$12)</f>
        <v>0</v>
      </c>
      <c r="I15" s="13">
        <f>SUM($I$7:$I$12)</f>
        <v>0</v>
      </c>
      <c r="J15" s="13">
        <f>SUM($J$7:$J$12)</f>
        <v>0</v>
      </c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</row>
    <row r="16" spans="1:69">
      <c r="D16" t="s">
        <v>26</v>
      </c>
      <c r="E16" t="s">
        <v>27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</row>
    <row r="17" spans="3:69">
      <c r="C17" t="s">
        <v>28</v>
      </c>
      <c r="D17" s="14">
        <f>LARGE($F$15:$J$15,1)</f>
        <v>0</v>
      </c>
      <c r="E17">
        <f>INDEX($F$6:$J$6,MATCH($D$17,$F$15:$J$15,0))</f>
        <v>1111</v>
      </c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</row>
    <row r="18" spans="3:69">
      <c r="C18" t="s">
        <v>29</v>
      </c>
      <c r="D18" s="15">
        <f>LARGE($F$15:$J$15,2)</f>
        <v>0</v>
      </c>
      <c r="E18">
        <f>INDEX($F$6:$J$6,MATCH($D$18,$F$15:$J$15,0))</f>
        <v>1111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</row>
    <row r="19" spans="3:69">
      <c r="C19" t="s">
        <v>30</v>
      </c>
      <c r="D19" s="16">
        <f>LARGE($F$15:$J$15,3)</f>
        <v>0</v>
      </c>
      <c r="E19">
        <f>INDEX($F$6:$J$6,MATCH($D$19,$F$15:$J$15,0))</f>
        <v>1111</v>
      </c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</row>
    <row r="20" spans="3:69">
      <c r="C20" t="s">
        <v>31</v>
      </c>
      <c r="D20" s="17">
        <f>LARGE($F$15:$J$15,4)</f>
        <v>0</v>
      </c>
      <c r="E20">
        <f>INDEX($F$6:$J$6,MATCH($D$20,$F$15:$J$15,0))</f>
        <v>1111</v>
      </c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</row>
    <row r="21" spans="3:69">
      <c r="C21" t="s">
        <v>32</v>
      </c>
      <c r="D21" s="18">
        <f>LARGE($F$15:$J$15,5)</f>
        <v>0</v>
      </c>
      <c r="E21">
        <f>INDEX($F$6:$J$6,MATCH($D$21,$F$15:$J$15,0))</f>
        <v>1111</v>
      </c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</row>
    <row r="22" spans="3:69">
      <c r="F22" s="6"/>
      <c r="G22" s="6"/>
      <c r="H22" s="6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</row>
    <row r="23" spans="3:69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</row>
    <row r="24" spans="3:69">
      <c r="F24" s="6"/>
      <c r="G24" s="6"/>
      <c r="H24" s="6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</row>
    <row r="25" spans="3:69">
      <c r="F25" s="6"/>
      <c r="G25" s="6"/>
      <c r="H25" s="6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</row>
    <row r="26" spans="3:69">
      <c r="C26" s="1"/>
      <c r="F26" s="6"/>
      <c r="G26" s="6"/>
      <c r="H26" s="6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</row>
    <row r="27" spans="3:69">
      <c r="F27" s="6"/>
      <c r="G27" s="6"/>
      <c r="H27" s="6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</row>
    <row r="28" spans="3:69">
      <c r="F28" s="6"/>
      <c r="G28" s="6"/>
      <c r="H28" s="6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</row>
    <row r="29" spans="3:69">
      <c r="F29" s="6"/>
      <c r="G29" s="6"/>
      <c r="H29" s="6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</row>
    <row r="30" spans="3:69">
      <c r="F30" s="6"/>
      <c r="G30" s="6"/>
      <c r="H30" s="6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</row>
    <row r="31" spans="3:69">
      <c r="F31" s="6"/>
      <c r="G31" s="6"/>
      <c r="H31" s="6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</row>
    <row r="32" spans="3:69">
      <c r="F32" s="6"/>
      <c r="G32" s="6"/>
      <c r="H32" s="6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</row>
    <row r="33" spans="6:69">
      <c r="F33" s="6"/>
      <c r="G33" s="6"/>
      <c r="H33" s="6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</row>
    <row r="34" spans="6:69">
      <c r="F34" s="6"/>
      <c r="G34" s="6"/>
      <c r="H34" s="6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</row>
    <row r="35" spans="6:69">
      <c r="F35" s="6"/>
      <c r="G35" s="6"/>
      <c r="H35" s="6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</row>
    <row r="36" spans="6:69">
      <c r="F36" s="6"/>
      <c r="G36" s="6"/>
      <c r="H36" s="6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</row>
    <row r="37" spans="6:69">
      <c r="F37" s="6"/>
      <c r="G37" s="6"/>
      <c r="H37" s="6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</row>
    <row r="38" spans="6:69">
      <c r="F38" s="6"/>
      <c r="G38" s="6"/>
      <c r="H38" s="6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</row>
    <row r="39" spans="6:69">
      <c r="F39" s="6"/>
      <c r="G39" s="6"/>
      <c r="H39" s="6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</row>
    <row r="40" spans="6:69">
      <c r="F40" s="7"/>
      <c r="G40" s="7"/>
      <c r="H40" s="7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</row>
    <row r="41" spans="6:69">
      <c r="F41" s="7"/>
      <c r="G41" s="7"/>
      <c r="H41" s="7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</row>
    <row r="42" spans="6:69">
      <c r="F42" s="7"/>
      <c r="G42" s="7"/>
      <c r="H42" s="7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</row>
    <row r="43" spans="6:69">
      <c r="F43" s="7"/>
      <c r="G43" s="7"/>
      <c r="H43" s="7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</row>
    <row r="44" spans="6:69">
      <c r="F44" s="7"/>
      <c r="G44" s="7"/>
      <c r="H44" s="7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</row>
    <row r="45" spans="6:69">
      <c r="F45" s="7"/>
      <c r="G45" s="7"/>
      <c r="H45" s="7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</row>
    <row r="46" spans="6:69">
      <c r="F46" s="7"/>
      <c r="G46" s="7"/>
      <c r="H46" s="7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</row>
    <row r="47" spans="6:69">
      <c r="F47" s="7"/>
      <c r="G47" s="7"/>
      <c r="H47" s="7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</row>
    <row r="48" spans="6:69">
      <c r="F48" s="7"/>
      <c r="G48" s="7"/>
      <c r="H48" s="7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</row>
    <row r="49" spans="9:69"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</row>
    <row r="50" spans="9:69"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</row>
    <row r="51" spans="9:69"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</row>
    <row r="52" spans="9:69"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</row>
    <row r="53" spans="9:69"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</row>
    <row r="54" spans="9:69"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</row>
    <row r="55" spans="9:69"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</row>
    <row r="56" spans="9:69"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</row>
    <row r="57" spans="9:69"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</row>
    <row r="58" spans="9:69"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</row>
    <row r="59" spans="9:69"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</row>
    <row r="60" spans="9:69"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</row>
    <row r="61" spans="9:69"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</row>
    <row r="62" spans="9:69"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</row>
    <row r="63" spans="9:69"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</row>
    <row r="64" spans="9:69"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</row>
    <row r="65" spans="9:69"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</row>
    <row r="66" spans="9:69"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</row>
    <row r="67" spans="9:69"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</row>
    <row r="68" spans="9:69"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</row>
    <row r="69" spans="9:69"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</row>
    <row r="70" spans="9:69"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</row>
    <row r="71" spans="9:69"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</row>
    <row r="72" spans="9:69"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</row>
    <row r="73" spans="9:69"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</row>
    <row r="74" spans="9:69"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</row>
    <row r="75" spans="9:69"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</row>
    <row r="76" spans="9:69"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</row>
    <row r="77" spans="9:69"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</row>
    <row r="78" spans="9:69"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</row>
    <row r="79" spans="9:69"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</row>
    <row r="80" spans="9:69"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</row>
    <row r="81" spans="9:69"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</row>
    <row r="82" spans="9:69"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</row>
    <row r="83" spans="9:69"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</row>
    <row r="84" spans="9:69"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</row>
    <row r="85" spans="9:69"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</row>
    <row r="86" spans="9:69"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</row>
    <row r="87" spans="9:69"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</row>
    <row r="88" spans="9:69"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</row>
    <row r="89" spans="9:69"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</row>
    <row r="90" spans="9:69"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</row>
    <row r="91" spans="9:69"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</row>
    <row r="92" spans="9:69"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</row>
    <row r="93" spans="9:69"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</row>
    <row r="94" spans="9:69"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</row>
    <row r="95" spans="9:69"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</row>
    <row r="96" spans="9:69"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</row>
    <row r="97" spans="9:69"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</row>
    <row r="98" spans="9:69"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</row>
    <row r="99" spans="9:69"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</row>
    <row r="100" spans="9:69"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</row>
    <row r="101" spans="9:69"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9:69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9:69"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9:69"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9:69"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9:69"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9:69"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9:69"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9:69"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9:69"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9:69"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9:69"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9:69"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9:69"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9:69"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9:69"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9:69"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9:69"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9:69"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9:69"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9:69"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9:69"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9:69"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9:69"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9:69"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9:69"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9:69"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9:69"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9:69"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9:69"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9:69"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9:69"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9:69"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9:69"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9:69"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9:69"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9:69"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9:69"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9:69"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9:69"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9:69"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9:69"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9:69"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9:69"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9:69"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9:69"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9:69"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9:69"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9:69"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9:69"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CalcPr fullCalcOnLoad="1"/>
  <phoneticPr fontId="7" type="noConversion"/>
  <conditionalFormatting sqref="E7">
    <cfRule type="cellIs" dxfId="16" priority="1" stopIfTrue="1" operator="greaterThan">
      <formula>$E$7</formula>
    </cfRule>
    <cfRule type="cellIs" dxfId="15" priority="2" stopIfTrue="1" operator="equal">
      <formula>""</formula>
    </cfRule>
  </conditionalFormatting>
  <conditionalFormatting sqref="E8">
    <cfRule type="cellIs" dxfId="14" priority="3" stopIfTrue="1" operator="greaterThan">
      <formula>$E$8</formula>
    </cfRule>
    <cfRule type="cellIs" dxfId="13" priority="4" stopIfTrue="1" operator="equal">
      <formula>""</formula>
    </cfRule>
  </conditionalFormatting>
  <conditionalFormatting sqref="E9">
    <cfRule type="cellIs" dxfId="12" priority="5" stopIfTrue="1" operator="greaterThan">
      <formula>$E$9</formula>
    </cfRule>
    <cfRule type="cellIs" dxfId="11" priority="6" stopIfTrue="1" operator="equal">
      <formula>""</formula>
    </cfRule>
  </conditionalFormatting>
  <conditionalFormatting sqref="E10">
    <cfRule type="cellIs" dxfId="10" priority="7" stopIfTrue="1" operator="greaterThan">
      <formula>$E$10</formula>
    </cfRule>
    <cfRule type="cellIs" dxfId="9" priority="8" stopIfTrue="1" operator="equal">
      <formula>""</formula>
    </cfRule>
  </conditionalFormatting>
  <conditionalFormatting sqref="E11">
    <cfRule type="cellIs" dxfId="8" priority="9" stopIfTrue="1" operator="lessThan">
      <formula>$E$11</formula>
    </cfRule>
    <cfRule type="cellIs" dxfId="7" priority="10" stopIfTrue="1" operator="greaterThan">
      <formula>0</formula>
    </cfRule>
  </conditionalFormatting>
  <conditionalFormatting sqref="E12">
    <cfRule type="cellIs" dxfId="6" priority="11" stopIfTrue="1" operator="lessThan">
      <formula>$E$12</formula>
    </cfRule>
    <cfRule type="cellIs" dxfId="5" priority="12" stopIfTrue="1" operator="greaterThan">
      <formula>0</formula>
    </cfRule>
  </conditionalFormatting>
  <conditionalFormatting sqref="C15:J15">
    <cfRule type="cellIs" dxfId="4" priority="13" stopIfTrue="1" operator="equal">
      <formula>$D$17</formula>
    </cfRule>
    <cfRule type="cellIs" dxfId="3" priority="14" stopIfTrue="1" operator="equal">
      <formula>$D$18</formula>
    </cfRule>
    <cfRule type="cellIs" dxfId="2" priority="15" stopIfTrue="1" operator="equal">
      <formula>$D$19</formula>
    </cfRule>
    <cfRule type="cellIs" dxfId="1" priority="16" stopIfTrue="1" operator="equal">
      <formula>$D$20</formula>
    </cfRule>
    <cfRule type="cellIs" dxfId="0" priority="17" stopIfTrue="1" operator="equal">
      <formula>$D$21</formula>
    </cfRule>
  </conditionalFormatting>
  <pageMargins left="0.25" right="0.25" top="0.5" bottom="0.5" header="0.5" footer="0.5"/>
  <headerFooter alignWithMargins="0">
    <oddFooter>&amp;CPage &amp;P of &amp;N</oddFooter>
  </headerFooter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Totals</vt:lpstr>
      <vt:lpstr>Judge1</vt:lpstr>
      <vt:lpstr>Judge2</vt:lpstr>
      <vt:lpstr>Judge3</vt:lpstr>
      <vt:lpstr>Judge4</vt:lpstr>
      <vt:lpstr>Judge5</vt:lpstr>
      <vt:lpstr>Printable</vt:lpstr>
    </vt:vector>
  </TitlesOfParts>
  <Manager/>
  <Company>Enterprise Development Group, Inc.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Peyton Holland</cp:lastModifiedBy>
  <cp:revision/>
  <dcterms:created xsi:type="dcterms:W3CDTF">2002-05-15T02:32:49Z</dcterms:created>
  <dcterms:modified xsi:type="dcterms:W3CDTF">2016-05-03T02:22:08Z</dcterms:modified>
  <cp:category/>
  <cp:contentStatus/>
</cp:coreProperties>
</file>