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9680" windowHeight="12720"/>
  </bookViews>
  <sheets>
    <sheet name="Final" sheetId="9" r:id="rId1"/>
  </sheets>
  <definedNames>
    <definedName name="ChairName" localSheetId="0">Final!$F$4</definedName>
    <definedName name="ChairName">#REF!</definedName>
    <definedName name="ContestName" localSheetId="0">Final!$D$4</definedName>
    <definedName name="ContestName">#REF!</definedName>
    <definedName name="DataBlock" localSheetId="0">Final!$A$6:$I$21</definedName>
    <definedName name="DataBlock">#REF!</definedName>
    <definedName name="DivisionName" localSheetId="0">Final!$D$5</definedName>
    <definedName name="DivisionName">#REF!</definedName>
    <definedName name="FirstContestant" localSheetId="0">Final!$F$6</definedName>
    <definedName name="FirstContestant">#REF!</definedName>
    <definedName name="FirstScore" localSheetId="0">Final!$F$7</definedName>
    <definedName name="FirstScore">#REF!</definedName>
    <definedName name="FirstScoreArea" localSheetId="0">Final!$C$7</definedName>
    <definedName name="FirstScoreArea">#REF!</definedName>
    <definedName name="JudgeCount" localSheetId="0">Final!$J$4</definedName>
    <definedName name="JudgeCount">#REF!</definedName>
    <definedName name="_xlnm.Print_Titles" localSheetId="0">Final!$C:$E,Final!$1:$6</definedName>
    <definedName name="SkillsArea" localSheetId="0">Final!#REF!</definedName>
    <definedName name="SkillsArea">#REF!</definedName>
    <definedName name="StartContestants" localSheetId="0">Final!#REF!</definedName>
    <definedName name="StartContestants">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5" i="9"/>
  <c r="P36"/>
  <c r="O36"/>
  <c r="N36"/>
  <c r="M36"/>
  <c r="L36"/>
  <c r="K36"/>
  <c r="J36"/>
  <c r="I36"/>
  <c r="H36"/>
  <c r="G36"/>
  <c r="F36"/>
  <c r="D42"/>
  <c r="E42"/>
  <c r="D41"/>
  <c r="E41"/>
  <c r="D40"/>
  <c r="E40"/>
  <c r="D39"/>
  <c r="E39"/>
  <c r="D38"/>
  <c r="E38"/>
</calcChain>
</file>

<file path=xl/sharedStrings.xml><?xml version="1.0" encoding="utf-8"?>
<sst xmlns="http://schemas.openxmlformats.org/spreadsheetml/2006/main" count="79" uniqueCount="53">
  <si>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</si>
  <si>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</si>
  <si>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</si>
  <si>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</si>
  <si>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</si>
  <si>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</si>
  <si>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</si>
  <si>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</si>
  <si>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</si>
  <si>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</si>
  <si>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</si>
  <si>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</si>
  <si>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Collision Repair Technology</t>
  </si>
  <si>
    <t>P</t>
  </si>
  <si>
    <t>Standard</t>
  </si>
  <si>
    <t>Panel Prep</t>
  </si>
  <si>
    <t>Dent with filler</t>
  </si>
  <si>
    <t>Dent without filler</t>
  </si>
  <si>
    <t>Crease wihtout filler</t>
  </si>
  <si>
    <t>Overall ready for prime (Finished 180)</t>
  </si>
  <si>
    <t>Tram 1</t>
  </si>
  <si>
    <t>Tram 2</t>
  </si>
  <si>
    <t>Computer</t>
  </si>
  <si>
    <t>Self center</t>
  </si>
  <si>
    <t>Cleaning</t>
  </si>
  <si>
    <t>Back side preparation and patch</t>
  </si>
  <si>
    <t>V-groove sanding/featheredging</t>
  </si>
  <si>
    <t>Filler application</t>
  </si>
  <si>
    <t>Overall repair</t>
  </si>
  <si>
    <t>Taper and pinning</t>
  </si>
  <si>
    <t>Shape</t>
  </si>
  <si>
    <t>Vertical Plug Weld</t>
  </si>
  <si>
    <t>Vertical Lap Weld</t>
  </si>
  <si>
    <t>Overhead Plug Weld</t>
  </si>
  <si>
    <t>Overhead Lap Weld</t>
  </si>
  <si>
    <t>Penalty</t>
  </si>
  <si>
    <t>Metal Straightening Safety Deduction</t>
  </si>
  <si>
    <t>Structural Safety Deduction</t>
  </si>
  <si>
    <t>Plastics Repair Safety Deduction</t>
  </si>
  <si>
    <t>Welding: Safety Deduction</t>
  </si>
  <si>
    <t>Uniform Deduction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</si>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</sst>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5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tabSelected="1" workbookViewId="0">
      <pane xSplit="5" ySplit="6" topLeftCell="F28" activePane="bottomRight" state="frozen"/>
      <selection pane="topRight" activeCell="D1" sqref="D1"/>
      <selection pane="bottomLeft" activeCell="A6" sqref="A6"/>
      <selection pane="bottomRight" activeCell="L6" sqref="L6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16" width="8.5" customWidth="1"/>
    <col min="17" max="31" width="11.1640625" customWidth="1"/>
  </cols>
  <sheetData>
    <row r="1" spans="1:69">
      <c r="F1" s="20" t="s">
        <v>52</v>
      </c>
    </row>
    <row r="2" spans="1:69" ht="17">
      <c r="D2" s="4" t="s">
        <v>1</v>
      </c>
      <c r="G2" s="20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51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1">
        <v>5316</v>
      </c>
      <c r="G6" s="21">
        <v>5217</v>
      </c>
      <c r="H6" s="21">
        <v>5427</v>
      </c>
      <c r="I6" s="21">
        <v>5382</v>
      </c>
      <c r="J6" s="21">
        <v>5218</v>
      </c>
      <c r="K6" s="21">
        <v>5385</v>
      </c>
      <c r="L6" s="21">
        <v>5423</v>
      </c>
      <c r="M6" s="21"/>
      <c r="N6" s="21"/>
      <c r="O6" s="21"/>
      <c r="P6" s="21"/>
    </row>
    <row r="7" spans="1:69" ht="28">
      <c r="A7" s="10">
        <v>11506</v>
      </c>
      <c r="B7" s="10">
        <v>688907</v>
      </c>
      <c r="C7" s="9" t="s">
        <v>14</v>
      </c>
      <c r="D7" s="3" t="s">
        <v>15</v>
      </c>
      <c r="E7" s="3">
        <v>5</v>
      </c>
      <c r="F7" s="22">
        <v>5</v>
      </c>
      <c r="G7" s="22">
        <v>5</v>
      </c>
      <c r="H7" s="22">
        <v>5</v>
      </c>
      <c r="I7" s="22">
        <v>5</v>
      </c>
      <c r="J7" s="22">
        <v>5</v>
      </c>
      <c r="K7" s="22">
        <v>5</v>
      </c>
      <c r="L7" s="22">
        <v>5</v>
      </c>
      <c r="M7" s="22"/>
      <c r="N7" s="22"/>
      <c r="O7" s="22"/>
      <c r="P7" s="2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11506</v>
      </c>
      <c r="B8" s="10">
        <v>688908</v>
      </c>
      <c r="C8" s="3" t="s">
        <v>14</v>
      </c>
      <c r="D8" s="3" t="s">
        <v>16</v>
      </c>
      <c r="E8" s="3">
        <v>25</v>
      </c>
      <c r="F8" s="22">
        <v>15</v>
      </c>
      <c r="G8" s="22">
        <v>18</v>
      </c>
      <c r="H8" s="22">
        <v>15</v>
      </c>
      <c r="I8" s="22">
        <v>18</v>
      </c>
      <c r="J8" s="22">
        <v>25</v>
      </c>
      <c r="K8" s="22">
        <v>20</v>
      </c>
      <c r="L8" s="22">
        <v>18</v>
      </c>
      <c r="M8" s="22"/>
      <c r="N8" s="22"/>
      <c r="O8" s="22"/>
      <c r="P8" s="2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11506</v>
      </c>
      <c r="B9" s="10">
        <v>688909</v>
      </c>
      <c r="C9" s="3" t="s">
        <v>14</v>
      </c>
      <c r="D9" s="3" t="s">
        <v>17</v>
      </c>
      <c r="E9" s="3">
        <v>25</v>
      </c>
      <c r="F9" s="22">
        <v>17.5</v>
      </c>
      <c r="G9" s="22">
        <v>25</v>
      </c>
      <c r="H9" s="22">
        <v>18</v>
      </c>
      <c r="I9" s="22">
        <v>15</v>
      </c>
      <c r="J9" s="22">
        <v>18</v>
      </c>
      <c r="K9" s="22">
        <v>25</v>
      </c>
      <c r="L9" s="22">
        <v>18</v>
      </c>
      <c r="M9" s="22"/>
      <c r="N9" s="22"/>
      <c r="O9" s="22"/>
      <c r="P9" s="22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11506</v>
      </c>
      <c r="B10" s="10">
        <v>688910</v>
      </c>
      <c r="C10" s="3" t="s">
        <v>14</v>
      </c>
      <c r="D10" s="3" t="s">
        <v>18</v>
      </c>
      <c r="E10" s="3">
        <v>25</v>
      </c>
      <c r="F10" s="22">
        <v>15</v>
      </c>
      <c r="G10" s="22">
        <v>15</v>
      </c>
      <c r="H10" s="22">
        <v>15</v>
      </c>
      <c r="I10" s="22">
        <v>18</v>
      </c>
      <c r="J10" s="22">
        <v>15</v>
      </c>
      <c r="K10" s="22">
        <v>22</v>
      </c>
      <c r="L10" s="22">
        <v>15</v>
      </c>
      <c r="M10" s="22"/>
      <c r="N10" s="22"/>
      <c r="O10" s="22"/>
      <c r="P10" s="22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11506</v>
      </c>
      <c r="B11" s="10">
        <v>688911</v>
      </c>
      <c r="C11" s="3" t="s">
        <v>14</v>
      </c>
      <c r="D11" s="3" t="s">
        <v>19</v>
      </c>
      <c r="E11" s="3">
        <v>20</v>
      </c>
      <c r="F11" s="22">
        <v>20</v>
      </c>
      <c r="G11" s="22">
        <v>20</v>
      </c>
      <c r="H11" s="22">
        <v>18</v>
      </c>
      <c r="I11" s="22">
        <v>20</v>
      </c>
      <c r="J11" s="22">
        <v>20</v>
      </c>
      <c r="K11" s="22">
        <v>20</v>
      </c>
      <c r="L11" s="22">
        <v>13</v>
      </c>
      <c r="M11" s="22"/>
      <c r="N11" s="22"/>
      <c r="O11" s="22"/>
      <c r="P11" s="22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11506</v>
      </c>
      <c r="B12" s="10">
        <v>688913</v>
      </c>
      <c r="C12" s="3" t="s">
        <v>14</v>
      </c>
      <c r="D12" s="3" t="s">
        <v>20</v>
      </c>
      <c r="E12" s="3">
        <v>15</v>
      </c>
      <c r="F12" s="22">
        <v>15</v>
      </c>
      <c r="G12" s="22">
        <v>10</v>
      </c>
      <c r="H12" s="22">
        <v>15</v>
      </c>
      <c r="I12" s="22">
        <v>5</v>
      </c>
      <c r="J12" s="22">
        <v>0</v>
      </c>
      <c r="K12" s="22">
        <v>15</v>
      </c>
      <c r="L12" s="22">
        <v>0</v>
      </c>
      <c r="M12" s="22"/>
      <c r="N12" s="22"/>
      <c r="O12" s="22"/>
      <c r="P12" s="2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11506</v>
      </c>
      <c r="B13" s="10">
        <v>688914</v>
      </c>
      <c r="C13" s="3" t="s">
        <v>14</v>
      </c>
      <c r="D13" s="3" t="s">
        <v>21</v>
      </c>
      <c r="E13" s="3">
        <v>15</v>
      </c>
      <c r="F13" s="22">
        <v>15</v>
      </c>
      <c r="G13" s="22">
        <v>5</v>
      </c>
      <c r="H13" s="22">
        <v>15</v>
      </c>
      <c r="I13" s="22">
        <v>10</v>
      </c>
      <c r="J13" s="22">
        <v>0</v>
      </c>
      <c r="K13" s="22">
        <v>10</v>
      </c>
      <c r="L13" s="22">
        <v>0</v>
      </c>
      <c r="M13" s="22"/>
      <c r="N13" s="22"/>
      <c r="O13" s="22"/>
      <c r="P13" s="22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11506</v>
      </c>
      <c r="B14" s="10">
        <v>688915</v>
      </c>
      <c r="C14" s="3" t="s">
        <v>14</v>
      </c>
      <c r="D14" s="3" t="s">
        <v>22</v>
      </c>
      <c r="E14" s="3">
        <v>40</v>
      </c>
      <c r="F14" s="22">
        <v>35</v>
      </c>
      <c r="G14" s="22">
        <v>25</v>
      </c>
      <c r="H14" s="22">
        <v>40</v>
      </c>
      <c r="I14" s="22">
        <v>35</v>
      </c>
      <c r="J14" s="22">
        <v>20</v>
      </c>
      <c r="K14" s="22">
        <v>40</v>
      </c>
      <c r="L14" s="22">
        <v>30</v>
      </c>
      <c r="M14" s="22"/>
      <c r="N14" s="22"/>
      <c r="O14" s="22"/>
      <c r="P14" s="22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11506</v>
      </c>
      <c r="B15" s="10">
        <v>688916</v>
      </c>
      <c r="C15" s="3" t="s">
        <v>14</v>
      </c>
      <c r="D15" s="3" t="s">
        <v>23</v>
      </c>
      <c r="E15" s="3">
        <v>30</v>
      </c>
      <c r="F15" s="22">
        <v>30</v>
      </c>
      <c r="G15" s="22">
        <v>25</v>
      </c>
      <c r="H15" s="22">
        <v>30</v>
      </c>
      <c r="I15" s="22">
        <v>25</v>
      </c>
      <c r="J15" s="22">
        <v>20</v>
      </c>
      <c r="K15" s="22">
        <v>30</v>
      </c>
      <c r="L15" s="22">
        <v>15</v>
      </c>
      <c r="M15" s="22"/>
      <c r="N15" s="22"/>
      <c r="O15" s="22"/>
      <c r="P15" s="2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11506</v>
      </c>
      <c r="B16" s="10">
        <v>688919</v>
      </c>
      <c r="C16" s="3" t="s">
        <v>14</v>
      </c>
      <c r="D16" s="3" t="s">
        <v>24</v>
      </c>
      <c r="E16" s="3">
        <v>5</v>
      </c>
      <c r="F16" s="22">
        <v>5</v>
      </c>
      <c r="G16" s="22">
        <v>5</v>
      </c>
      <c r="H16" s="22">
        <v>4</v>
      </c>
      <c r="I16" s="22">
        <v>3</v>
      </c>
      <c r="J16" s="22">
        <v>5</v>
      </c>
      <c r="K16" s="22">
        <v>5</v>
      </c>
      <c r="L16" s="22">
        <v>4</v>
      </c>
      <c r="M16" s="22"/>
      <c r="N16" s="22"/>
      <c r="O16" s="22"/>
      <c r="P16" s="2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11506</v>
      </c>
      <c r="B17" s="10">
        <v>688920</v>
      </c>
      <c r="C17" s="3" t="s">
        <v>14</v>
      </c>
      <c r="D17" s="3" t="s">
        <v>25</v>
      </c>
      <c r="E17" s="3">
        <v>10</v>
      </c>
      <c r="F17" s="22">
        <v>8</v>
      </c>
      <c r="G17" s="22">
        <v>8</v>
      </c>
      <c r="H17" s="22">
        <v>8</v>
      </c>
      <c r="I17" s="22">
        <v>1</v>
      </c>
      <c r="J17" s="22">
        <v>8</v>
      </c>
      <c r="K17" s="22">
        <v>9</v>
      </c>
      <c r="L17" s="22">
        <v>8</v>
      </c>
      <c r="M17" s="22"/>
      <c r="N17" s="22"/>
      <c r="O17" s="22"/>
      <c r="P17" s="2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11506</v>
      </c>
      <c r="B18" s="10">
        <v>688921</v>
      </c>
      <c r="C18" s="3" t="s">
        <v>14</v>
      </c>
      <c r="D18" s="3" t="s">
        <v>26</v>
      </c>
      <c r="E18" s="3">
        <v>10</v>
      </c>
      <c r="F18" s="22">
        <v>8</v>
      </c>
      <c r="G18" s="22">
        <v>8</v>
      </c>
      <c r="H18" s="22">
        <v>8</v>
      </c>
      <c r="I18" s="22">
        <v>6</v>
      </c>
      <c r="J18" s="22">
        <v>8</v>
      </c>
      <c r="K18" s="22">
        <v>9</v>
      </c>
      <c r="L18" s="22">
        <v>8</v>
      </c>
      <c r="M18" s="22"/>
      <c r="N18" s="22"/>
      <c r="O18" s="22"/>
      <c r="P18" s="2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11506</v>
      </c>
      <c r="B19" s="10">
        <v>688922</v>
      </c>
      <c r="C19" s="3" t="s">
        <v>14</v>
      </c>
      <c r="D19" s="3" t="s">
        <v>27</v>
      </c>
      <c r="E19" s="3">
        <v>10</v>
      </c>
      <c r="F19" s="22">
        <v>8</v>
      </c>
      <c r="G19" s="22">
        <v>8</v>
      </c>
      <c r="H19" s="22">
        <v>7</v>
      </c>
      <c r="I19" s="22">
        <v>6</v>
      </c>
      <c r="J19" s="22">
        <v>7</v>
      </c>
      <c r="K19" s="22">
        <v>9</v>
      </c>
      <c r="L19" s="22">
        <v>7</v>
      </c>
      <c r="M19" s="22"/>
      <c r="N19" s="22"/>
      <c r="O19" s="22"/>
      <c r="P19" s="22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28">
      <c r="A20" s="10">
        <v>11506</v>
      </c>
      <c r="B20" s="10">
        <v>688923</v>
      </c>
      <c r="C20" s="3" t="s">
        <v>14</v>
      </c>
      <c r="D20" s="3" t="s">
        <v>28</v>
      </c>
      <c r="E20" s="3">
        <v>15</v>
      </c>
      <c r="F20" s="22">
        <v>14</v>
      </c>
      <c r="G20" s="22">
        <v>11</v>
      </c>
      <c r="H20" s="22">
        <v>11</v>
      </c>
      <c r="I20" s="22">
        <v>5</v>
      </c>
      <c r="J20" s="22">
        <v>12</v>
      </c>
      <c r="K20" s="22">
        <v>14</v>
      </c>
      <c r="L20" s="22">
        <v>13</v>
      </c>
      <c r="M20" s="22"/>
      <c r="N20" s="22"/>
      <c r="O20" s="22"/>
      <c r="P20" s="2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28">
      <c r="A21" s="10">
        <v>11506</v>
      </c>
      <c r="B21" s="10">
        <v>688924</v>
      </c>
      <c r="C21" s="3" t="s">
        <v>14</v>
      </c>
      <c r="D21" s="3" t="s">
        <v>29</v>
      </c>
      <c r="E21" s="3">
        <v>20</v>
      </c>
      <c r="F21" s="22">
        <v>16</v>
      </c>
      <c r="G21" s="22">
        <v>13</v>
      </c>
      <c r="H21" s="22">
        <v>18</v>
      </c>
      <c r="I21" s="22">
        <v>18</v>
      </c>
      <c r="J21" s="22">
        <v>19</v>
      </c>
      <c r="K21" s="22">
        <v>19</v>
      </c>
      <c r="L21" s="22">
        <v>15</v>
      </c>
      <c r="M21" s="22"/>
      <c r="N21" s="22"/>
      <c r="O21" s="22"/>
      <c r="P21" s="2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28">
      <c r="A22" s="10">
        <v>11506</v>
      </c>
      <c r="B22" s="10">
        <v>688925</v>
      </c>
      <c r="C22" s="3" t="s">
        <v>14</v>
      </c>
      <c r="D22" s="3" t="s">
        <v>30</v>
      </c>
      <c r="E22" s="3">
        <v>20</v>
      </c>
      <c r="F22" s="22">
        <v>16</v>
      </c>
      <c r="G22" s="22">
        <v>13</v>
      </c>
      <c r="H22" s="22">
        <v>19</v>
      </c>
      <c r="I22" s="22">
        <v>13</v>
      </c>
      <c r="J22" s="22">
        <v>18</v>
      </c>
      <c r="K22" s="22">
        <v>19</v>
      </c>
      <c r="L22" s="22">
        <v>10</v>
      </c>
      <c r="M22" s="22"/>
      <c r="N22" s="22"/>
      <c r="O22" s="22"/>
      <c r="P22" s="2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28">
      <c r="A23" s="10">
        <v>11506</v>
      </c>
      <c r="B23" s="10">
        <v>688926</v>
      </c>
      <c r="C23" s="3" t="s">
        <v>14</v>
      </c>
      <c r="D23" s="3" t="s">
        <v>28</v>
      </c>
      <c r="E23" s="3">
        <v>10</v>
      </c>
      <c r="F23" s="22">
        <v>7</v>
      </c>
      <c r="G23" s="22">
        <v>5</v>
      </c>
      <c r="H23" s="22">
        <v>7</v>
      </c>
      <c r="I23" s="22">
        <v>8</v>
      </c>
      <c r="J23" s="22">
        <v>7</v>
      </c>
      <c r="K23" s="22">
        <v>9</v>
      </c>
      <c r="L23" s="22">
        <v>6</v>
      </c>
      <c r="M23" s="22"/>
      <c r="N23" s="22"/>
      <c r="O23" s="22"/>
      <c r="P23" s="2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28">
      <c r="A24" s="10">
        <v>11506</v>
      </c>
      <c r="B24" s="10">
        <v>688927</v>
      </c>
      <c r="C24" s="3" t="s">
        <v>14</v>
      </c>
      <c r="D24" s="3" t="s">
        <v>31</v>
      </c>
      <c r="E24" s="3">
        <v>25</v>
      </c>
      <c r="F24" s="22">
        <v>25</v>
      </c>
      <c r="G24" s="22">
        <v>19</v>
      </c>
      <c r="H24" s="22">
        <v>24</v>
      </c>
      <c r="I24" s="22">
        <v>23</v>
      </c>
      <c r="J24" s="22">
        <v>20</v>
      </c>
      <c r="K24" s="22">
        <v>25</v>
      </c>
      <c r="L24" s="22">
        <v>15</v>
      </c>
      <c r="M24" s="22"/>
      <c r="N24" s="22"/>
      <c r="O24" s="22"/>
      <c r="P24" s="2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28">
      <c r="A25" s="10">
        <v>11506</v>
      </c>
      <c r="B25" s="10">
        <v>688928</v>
      </c>
      <c r="C25" s="3" t="s">
        <v>14</v>
      </c>
      <c r="D25" s="3" t="s">
        <v>32</v>
      </c>
      <c r="E25" s="3">
        <v>25</v>
      </c>
      <c r="F25" s="22">
        <v>23</v>
      </c>
      <c r="G25" s="22">
        <v>18</v>
      </c>
      <c r="H25" s="22">
        <v>25</v>
      </c>
      <c r="I25" s="22">
        <v>23</v>
      </c>
      <c r="J25" s="22">
        <v>25</v>
      </c>
      <c r="K25" s="22">
        <v>22</v>
      </c>
      <c r="L25" s="22">
        <v>17</v>
      </c>
      <c r="M25" s="22"/>
      <c r="N25" s="22"/>
      <c r="O25" s="22"/>
      <c r="P25" s="2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28">
      <c r="A26" s="10">
        <v>11506</v>
      </c>
      <c r="B26" s="10">
        <v>688929</v>
      </c>
      <c r="C26" s="11" t="s">
        <v>14</v>
      </c>
      <c r="D26" s="3" t="s">
        <v>33</v>
      </c>
      <c r="E26" s="3">
        <v>25</v>
      </c>
      <c r="F26" s="22">
        <v>23</v>
      </c>
      <c r="G26" s="22">
        <v>22</v>
      </c>
      <c r="H26" s="22">
        <v>25</v>
      </c>
      <c r="I26" s="22">
        <v>13</v>
      </c>
      <c r="J26" s="22">
        <v>25</v>
      </c>
      <c r="K26" s="22">
        <v>24</v>
      </c>
      <c r="L26" s="22">
        <v>19</v>
      </c>
      <c r="M26" s="22"/>
      <c r="N26" s="22"/>
      <c r="O26" s="22"/>
      <c r="P26" s="22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28">
      <c r="A27" s="10">
        <v>11506</v>
      </c>
      <c r="B27" s="10">
        <v>688930</v>
      </c>
      <c r="C27" s="3" t="s">
        <v>14</v>
      </c>
      <c r="D27" s="3" t="s">
        <v>34</v>
      </c>
      <c r="E27" s="3">
        <v>25</v>
      </c>
      <c r="F27" s="22">
        <v>25</v>
      </c>
      <c r="G27" s="22">
        <v>20</v>
      </c>
      <c r="H27" s="22">
        <v>25</v>
      </c>
      <c r="I27" s="22">
        <v>15</v>
      </c>
      <c r="J27" s="22">
        <v>13</v>
      </c>
      <c r="K27" s="22">
        <v>23</v>
      </c>
      <c r="L27" s="22">
        <v>25</v>
      </c>
      <c r="M27" s="22"/>
      <c r="N27" s="22"/>
      <c r="O27" s="22"/>
      <c r="P27" s="22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28">
      <c r="A28" s="10">
        <v>11506</v>
      </c>
      <c r="B28" s="10">
        <v>688912</v>
      </c>
      <c r="C28" s="12" t="s">
        <v>35</v>
      </c>
      <c r="D28" s="12" t="s">
        <v>36</v>
      </c>
      <c r="E28" s="12">
        <v>-10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28">
      <c r="A29" s="10">
        <v>11506</v>
      </c>
      <c r="B29" s="10">
        <v>688917</v>
      </c>
      <c r="C29" s="12" t="s">
        <v>35</v>
      </c>
      <c r="D29" s="12" t="s">
        <v>37</v>
      </c>
      <c r="E29" s="12">
        <v>-10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28">
      <c r="A30" s="10">
        <v>11506</v>
      </c>
      <c r="B30" s="10">
        <v>688918</v>
      </c>
      <c r="C30" s="12" t="s">
        <v>35</v>
      </c>
      <c r="D30" s="12" t="s">
        <v>38</v>
      </c>
      <c r="E30" s="12">
        <v>-10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28">
      <c r="A31" s="10">
        <v>11506</v>
      </c>
      <c r="B31" s="10">
        <v>688931</v>
      </c>
      <c r="C31" s="12" t="s">
        <v>35</v>
      </c>
      <c r="D31" s="12" t="s">
        <v>39</v>
      </c>
      <c r="E31" s="12">
        <v>-10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28">
      <c r="A32" s="10">
        <v>11506</v>
      </c>
      <c r="B32" s="10">
        <v>688932</v>
      </c>
      <c r="C32" s="12" t="s">
        <v>35</v>
      </c>
      <c r="D32" s="12" t="s">
        <v>40</v>
      </c>
      <c r="E32" s="12">
        <v>-5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28">
      <c r="A33" s="10">
        <v>11506</v>
      </c>
      <c r="B33" s="10">
        <v>688906</v>
      </c>
      <c r="C33" s="12" t="s">
        <v>35</v>
      </c>
      <c r="D33" s="12" t="s">
        <v>41</v>
      </c>
      <c r="E33" s="12">
        <v>-10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>
      <c r="C35" t="s">
        <v>42</v>
      </c>
      <c r="E35">
        <f>SUMIF($E$6:$E$33, "&gt;0")</f>
        <v>400</v>
      </c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>
      <c r="C36" t="s">
        <v>43</v>
      </c>
      <c r="F36" s="14">
        <f>SUM($F$7:$F$33)</f>
        <v>345.5</v>
      </c>
      <c r="G36" s="14">
        <f>SUM($G$7:$G$33)</f>
        <v>298</v>
      </c>
      <c r="H36" s="14">
        <f>SUM($H$7:$H$33)</f>
        <v>352</v>
      </c>
      <c r="I36" s="14">
        <f>SUM($I$7:$I$33)</f>
        <v>285</v>
      </c>
      <c r="J36" s="14">
        <f>SUM($J$7:$J$33)</f>
        <v>290</v>
      </c>
      <c r="K36" s="14">
        <f>SUM($K$7:$K$33)</f>
        <v>374</v>
      </c>
      <c r="L36" s="14">
        <f>SUM($L$7:$L$33)</f>
        <v>261</v>
      </c>
      <c r="M36" s="14">
        <f>SUM($M$7:$M$33)</f>
        <v>0</v>
      </c>
      <c r="N36" s="14">
        <f>SUM($N$7:$N$33)</f>
        <v>0</v>
      </c>
      <c r="O36" s="14">
        <f>SUM($O$7:$O$33)</f>
        <v>0</v>
      </c>
      <c r="P36" s="14">
        <f>SUM($P$7:$P$33)</f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1:69">
      <c r="D37" t="s">
        <v>45</v>
      </c>
      <c r="E37" t="s">
        <v>46</v>
      </c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>
      <c r="C38" t="s">
        <v>44</v>
      </c>
      <c r="D38" s="15">
        <f>LARGE($F$36:$P$36,1)</f>
        <v>374</v>
      </c>
      <c r="E38">
        <f>INDEX($F$6:$P$6,MATCH($D$38,$F$36:$P$36,0))</f>
        <v>5385</v>
      </c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>
      <c r="C39" t="s">
        <v>47</v>
      </c>
      <c r="D39" s="16">
        <f>LARGE($F$36:$P$36,2)</f>
        <v>352</v>
      </c>
      <c r="E39">
        <f>INDEX($F$6:$P$6,MATCH($D$39,$F$36:$P$36,0))</f>
        <v>5427</v>
      </c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>
      <c r="C40" t="s">
        <v>48</v>
      </c>
      <c r="D40" s="17">
        <f>LARGE($F$36:$P$36,3)</f>
        <v>345.5</v>
      </c>
      <c r="E40">
        <f>INDEX($F$6:$P$6,MATCH($D$40,$F$36:$P$36,0))</f>
        <v>5316</v>
      </c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>
      <c r="C41" t="s">
        <v>49</v>
      </c>
      <c r="D41" s="18">
        <f>LARGE($F$36:$P$36,4)</f>
        <v>298</v>
      </c>
      <c r="E41">
        <f>INDEX($F$6:$P$6,MATCH($D$41,$F$36:$P$36,0))</f>
        <v>5217</v>
      </c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>
      <c r="C42" t="s">
        <v>50</v>
      </c>
      <c r="D42" s="19">
        <f>LARGE($F$36:$P$36,5)</f>
        <v>290</v>
      </c>
      <c r="E42">
        <f>INDEX($F$6:$P$6,MATCH($D$42,$F$36:$P$36,0))</f>
        <v>5218</v>
      </c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7" type="noConversion"/>
  <conditionalFormatting sqref="E7">
    <cfRule type="cellIs" dxfId="58" priority="1" stopIfTrue="1" operator="greaterThan">
      <formula>$E$7</formula>
    </cfRule>
    <cfRule type="cellIs" dxfId="57" priority="2" stopIfTrue="1" operator="equal">
      <formula>""</formula>
    </cfRule>
  </conditionalFormatting>
  <conditionalFormatting sqref="E8">
    <cfRule type="cellIs" dxfId="56" priority="3" stopIfTrue="1" operator="greaterThan">
      <formula>$E$8</formula>
    </cfRule>
    <cfRule type="cellIs" dxfId="55" priority="4" stopIfTrue="1" operator="equal">
      <formula>""</formula>
    </cfRule>
  </conditionalFormatting>
  <conditionalFormatting sqref="E9">
    <cfRule type="cellIs" dxfId="54" priority="5" stopIfTrue="1" operator="greaterThan">
      <formula>$E$9</formula>
    </cfRule>
    <cfRule type="cellIs" dxfId="53" priority="6" stopIfTrue="1" operator="equal">
      <formula>""</formula>
    </cfRule>
  </conditionalFormatting>
  <conditionalFormatting sqref="E10">
    <cfRule type="cellIs" dxfId="52" priority="7" stopIfTrue="1" operator="greaterThan">
      <formula>$E$10</formula>
    </cfRule>
    <cfRule type="cellIs" dxfId="51" priority="8" stopIfTrue="1" operator="equal">
      <formula>""</formula>
    </cfRule>
  </conditionalFormatting>
  <conditionalFormatting sqref="E11">
    <cfRule type="cellIs" dxfId="50" priority="9" stopIfTrue="1" operator="greaterThan">
      <formula>$E$11</formula>
    </cfRule>
    <cfRule type="cellIs" dxfId="49" priority="10" stopIfTrue="1" operator="equal">
      <formula>""</formula>
    </cfRule>
  </conditionalFormatting>
  <conditionalFormatting sqref="E12">
    <cfRule type="cellIs" dxfId="48" priority="11" stopIfTrue="1" operator="greaterThan">
      <formula>$E$12</formula>
    </cfRule>
    <cfRule type="cellIs" dxfId="47" priority="12" stopIfTrue="1" operator="equal">
      <formula>""</formula>
    </cfRule>
  </conditionalFormatting>
  <conditionalFormatting sqref="E13">
    <cfRule type="cellIs" dxfId="46" priority="13" stopIfTrue="1" operator="greaterThan">
      <formula>$E$13</formula>
    </cfRule>
    <cfRule type="cellIs" dxfId="45" priority="14" stopIfTrue="1" operator="equal">
      <formula>""</formula>
    </cfRule>
  </conditionalFormatting>
  <conditionalFormatting sqref="E14">
    <cfRule type="cellIs" dxfId="44" priority="15" stopIfTrue="1" operator="greaterThan">
      <formula>$E$14</formula>
    </cfRule>
    <cfRule type="cellIs" dxfId="43" priority="16" stopIfTrue="1" operator="equal">
      <formula>""</formula>
    </cfRule>
  </conditionalFormatting>
  <conditionalFormatting sqref="E15">
    <cfRule type="cellIs" dxfId="42" priority="17" stopIfTrue="1" operator="greaterThan">
      <formula>$E$15</formula>
    </cfRule>
    <cfRule type="cellIs" dxfId="41" priority="18" stopIfTrue="1" operator="equal">
      <formula>""</formula>
    </cfRule>
  </conditionalFormatting>
  <conditionalFormatting sqref="E16">
    <cfRule type="cellIs" dxfId="40" priority="19" stopIfTrue="1" operator="greaterThan">
      <formula>$E$16</formula>
    </cfRule>
    <cfRule type="cellIs" dxfId="39" priority="20" stopIfTrue="1" operator="equal">
      <formula>""</formula>
    </cfRule>
  </conditionalFormatting>
  <conditionalFormatting sqref="E17">
    <cfRule type="cellIs" dxfId="38" priority="21" stopIfTrue="1" operator="greaterThan">
      <formula>$E$17</formula>
    </cfRule>
    <cfRule type="cellIs" dxfId="37" priority="22" stopIfTrue="1" operator="equal">
      <formula>""</formula>
    </cfRule>
  </conditionalFormatting>
  <conditionalFormatting sqref="E18">
    <cfRule type="cellIs" dxfId="36" priority="23" stopIfTrue="1" operator="greaterThan">
      <formula>$E$18</formula>
    </cfRule>
    <cfRule type="cellIs" dxfId="35" priority="24" stopIfTrue="1" operator="equal">
      <formula>""</formula>
    </cfRule>
  </conditionalFormatting>
  <conditionalFormatting sqref="E19">
    <cfRule type="cellIs" dxfId="34" priority="25" stopIfTrue="1" operator="greaterThan">
      <formula>$E$19</formula>
    </cfRule>
    <cfRule type="cellIs" dxfId="33" priority="26" stopIfTrue="1" operator="equal">
      <formula>""</formula>
    </cfRule>
  </conditionalFormatting>
  <conditionalFormatting sqref="E20">
    <cfRule type="cellIs" dxfId="32" priority="27" stopIfTrue="1" operator="greaterThan">
      <formula>$E$20</formula>
    </cfRule>
    <cfRule type="cellIs" dxfId="31" priority="28" stopIfTrue="1" operator="equal">
      <formula>""</formula>
    </cfRule>
  </conditionalFormatting>
  <conditionalFormatting sqref="E21">
    <cfRule type="cellIs" dxfId="30" priority="29" stopIfTrue="1" operator="greaterThan">
      <formula>$E$21</formula>
    </cfRule>
    <cfRule type="cellIs" dxfId="29" priority="30" stopIfTrue="1" operator="equal">
      <formula>""</formula>
    </cfRule>
  </conditionalFormatting>
  <conditionalFormatting sqref="E22">
    <cfRule type="cellIs" dxfId="28" priority="31" stopIfTrue="1" operator="greaterThan">
      <formula>$E$22</formula>
    </cfRule>
    <cfRule type="cellIs" dxfId="27" priority="32" stopIfTrue="1" operator="equal">
      <formula>""</formula>
    </cfRule>
  </conditionalFormatting>
  <conditionalFormatting sqref="E23">
    <cfRule type="cellIs" dxfId="26" priority="33" stopIfTrue="1" operator="greaterThan">
      <formula>$E$23</formula>
    </cfRule>
    <cfRule type="cellIs" dxfId="25" priority="34" stopIfTrue="1" operator="equal">
      <formula>""</formula>
    </cfRule>
  </conditionalFormatting>
  <conditionalFormatting sqref="E24">
    <cfRule type="cellIs" dxfId="24" priority="35" stopIfTrue="1" operator="greaterThan">
      <formula>$E$24</formula>
    </cfRule>
    <cfRule type="cellIs" dxfId="23" priority="36" stopIfTrue="1" operator="equal">
      <formula>""</formula>
    </cfRule>
  </conditionalFormatting>
  <conditionalFormatting sqref="E25">
    <cfRule type="cellIs" dxfId="22" priority="37" stopIfTrue="1" operator="greaterThan">
      <formula>$E$25</formula>
    </cfRule>
    <cfRule type="cellIs" dxfId="21" priority="38" stopIfTrue="1" operator="equal">
      <formula>""</formula>
    </cfRule>
  </conditionalFormatting>
  <conditionalFormatting sqref="E26">
    <cfRule type="cellIs" dxfId="20" priority="39" stopIfTrue="1" operator="greaterThan">
      <formula>$E$26</formula>
    </cfRule>
    <cfRule type="cellIs" dxfId="19" priority="40" stopIfTrue="1" operator="equal">
      <formula>""</formula>
    </cfRule>
  </conditionalFormatting>
  <conditionalFormatting sqref="E27">
    <cfRule type="cellIs" dxfId="18" priority="41" stopIfTrue="1" operator="greaterThan">
      <formula>$E$27</formula>
    </cfRule>
  </conditionalFormatting>
  <conditionalFormatting sqref="E27">
    <cfRule type="cellIs" dxfId="17" priority="42" stopIfTrue="1" operator="equal">
      <formula>""</formula>
    </cfRule>
  </conditionalFormatting>
  <conditionalFormatting sqref="E28">
    <cfRule type="cellIs" dxfId="16" priority="43" stopIfTrue="1" operator="lessThan">
      <formula>$E$28</formula>
    </cfRule>
  </conditionalFormatting>
  <conditionalFormatting sqref="E28">
    <cfRule type="cellIs" dxfId="15" priority="44" stopIfTrue="1" operator="greaterThan">
      <formula>0</formula>
    </cfRule>
  </conditionalFormatting>
  <conditionalFormatting sqref="E29">
    <cfRule type="cellIs" dxfId="14" priority="45" stopIfTrue="1" operator="lessThan">
      <formula>$E$29</formula>
    </cfRule>
  </conditionalFormatting>
  <conditionalFormatting sqref="E29">
    <cfRule type="cellIs" dxfId="13" priority="46" stopIfTrue="1" operator="greaterThan">
      <formula>0</formula>
    </cfRule>
  </conditionalFormatting>
  <conditionalFormatting sqref="E30">
    <cfRule type="cellIs" dxfId="12" priority="47" stopIfTrue="1" operator="lessThan">
      <formula>$E$30</formula>
    </cfRule>
  </conditionalFormatting>
  <conditionalFormatting sqref="E30">
    <cfRule type="cellIs" dxfId="11" priority="48" stopIfTrue="1" operator="greaterThan">
      <formula>0</formula>
    </cfRule>
  </conditionalFormatting>
  <conditionalFormatting sqref="E31">
    <cfRule type="cellIs" dxfId="10" priority="49" stopIfTrue="1" operator="lessThan">
      <formula>$E$31</formula>
    </cfRule>
  </conditionalFormatting>
  <conditionalFormatting sqref="E31">
    <cfRule type="cellIs" dxfId="9" priority="50" stopIfTrue="1" operator="greaterThan">
      <formula>0</formula>
    </cfRule>
  </conditionalFormatting>
  <conditionalFormatting sqref="E32">
    <cfRule type="cellIs" dxfId="8" priority="51" stopIfTrue="1" operator="lessThan">
      <formula>$E$32</formula>
    </cfRule>
  </conditionalFormatting>
  <conditionalFormatting sqref="E32">
    <cfRule type="cellIs" dxfId="7" priority="52" stopIfTrue="1" operator="greaterThan">
      <formula>0</formula>
    </cfRule>
  </conditionalFormatting>
  <conditionalFormatting sqref="E33">
    <cfRule type="cellIs" dxfId="6" priority="53" stopIfTrue="1" operator="lessThan">
      <formula>$E$33</formula>
    </cfRule>
  </conditionalFormatting>
  <conditionalFormatting sqref="E33">
    <cfRule type="cellIs" dxfId="5" priority="54" stopIfTrue="1" operator="greaterThan">
      <formula>0</formula>
    </cfRule>
  </conditionalFormatting>
  <conditionalFormatting sqref="C36:P36">
    <cfRule type="cellIs" dxfId="4" priority="55" stopIfTrue="1" operator="equal">
      <formula>$D$38</formula>
    </cfRule>
  </conditionalFormatting>
  <conditionalFormatting sqref="C36:P36">
    <cfRule type="cellIs" dxfId="3" priority="56" stopIfTrue="1" operator="equal">
      <formula>$D$39</formula>
    </cfRule>
  </conditionalFormatting>
  <conditionalFormatting sqref="C36:P36">
    <cfRule type="cellIs" dxfId="2" priority="57" stopIfTrue="1" operator="equal">
      <formula>$D$40</formula>
    </cfRule>
  </conditionalFormatting>
  <conditionalFormatting sqref="C36:P36">
    <cfRule type="cellIs" dxfId="1" priority="58" stopIfTrue="1" operator="equal">
      <formula>$D$41</formula>
    </cfRule>
  </conditionalFormatting>
  <conditionalFormatting sqref="C36:P36">
    <cfRule type="cellIs" dxfId="0" priority="59" stopIfTrue="1" operator="equal">
      <formula>$D$42</formula>
    </cfRule>
  </conditionalFormatting>
  <pageMargins left="0.25" right="0.25" top="0.5" bottom="0.5" header="0.5" footer="0.5"/>
  <pageSetup scale="90" orientation="landscape" horizontalDpi="4294967293" verticalDpi="4294967293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2016-04-16T00:00:29Z</cp:lastPrinted>
  <dcterms:created xsi:type="dcterms:W3CDTF">2002-05-15T02:32:49Z</dcterms:created>
  <dcterms:modified xsi:type="dcterms:W3CDTF">2016-04-26T13:04:11Z</dcterms:modified>
</cp:coreProperties>
</file>