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<sst xmlns="http://schemas.openxmlformats.org/spreadsheetml/2006/main" count="864" uniqueCount="52">
  <si>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</si>
  <si>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</si>
  <si>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</si>
  <si>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</si>
  <si>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</si>
  <si>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</si>
  <si>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</si>
  <si>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</si>
  <si>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</si>
  <si>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</si>
  <si>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</si>
  <si>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</si>
  <si>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Automotive Refinishing Tech (Collision Repair Painting)</t>
  </si>
  <si>
    <t>S</t>
  </si>
  <si>
    <t>Standard</t>
  </si>
  <si>
    <t>Feather-edge</t>
  </si>
  <si>
    <t>Surrounding area preparation</t>
  </si>
  <si>
    <t>Primer application/technique</t>
  </si>
  <si>
    <t>Blocking technique</t>
  </si>
  <si>
    <t>Panel preparation</t>
  </si>
  <si>
    <t>Finish application</t>
  </si>
  <si>
    <t>Overall repair</t>
  </si>
  <si>
    <t>Surface preparation/Sanding</t>
  </si>
  <si>
    <t>Color application/technique</t>
  </si>
  <si>
    <t>Clear-coat application</t>
  </si>
  <si>
    <t>Metallic control</t>
  </si>
  <si>
    <t>Finish texture</t>
  </si>
  <si>
    <t>Blend Overall Appearance</t>
  </si>
  <si>
    <t>Surface preparation/cleaning</t>
  </si>
  <si>
    <t>Proper material selection</t>
  </si>
  <si>
    <t>Properly marked jambs for smooth edge/transition</t>
  </si>
  <si>
    <t>Proper masking application</t>
  </si>
  <si>
    <t>Bag car</t>
  </si>
  <si>
    <t>Material efficiency</t>
  </si>
  <si>
    <t>Overall appearance (paper/plastic tight, neat and clean)</t>
  </si>
  <si>
    <t>Written Exam (ASE)</t>
  </si>
  <si>
    <t>Penalty</t>
  </si>
  <si>
    <t>Safety Deduction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</si>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</sst>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84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1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3" t="s">
        <v>50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24">
        <f>IF(ISERROR(AVERAGE(Judge1:Judge10!F7))," ",AVERAGE(Judge1:Judge10!F7))</f>
        <v>15.5</v>
      </c>
      <c r="G7" s="24">
        <f>IF(ISERROR(AVERAGE(Judge1:Judge10!G7))," ",AVERAGE(Judge1:Judge10!G7))</f>
        <v>12.5</v>
      </c>
      <c r="H7" s="24">
        <f>IF(ISERROR(AVERAGE(Judge1:Judge10!H7))," ",AVERAGE(Judge1:Judge10!H7))</f>
        <v>17.5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24">
        <f>IF(ISERROR(AVERAGE(Judge1:Judge10!F8))," ",AVERAGE(Judge1:Judge10!F8))</f>
        <v>8</v>
      </c>
      <c r="G8" s="24">
        <f>IF(ISERROR(AVERAGE(Judge1:Judge10!G8))," ",AVERAGE(Judge1:Judge10!G8))</f>
        <v>7.5</v>
      </c>
      <c r="H8" s="24">
        <f>IF(ISERROR(AVERAGE(Judge1:Judge10!H8))," ",AVERAGE(Judge1:Judge10!H8))</f>
        <v>8.5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24">
        <f>IF(ISERROR(AVERAGE(Judge1:Judge10!F9))," ",AVERAGE(Judge1:Judge10!F9))</f>
        <v>9.5</v>
      </c>
      <c r="G9" s="24">
        <f>IF(ISERROR(AVERAGE(Judge1:Judge10!G9))," ",AVERAGE(Judge1:Judge10!G9))</f>
        <v>9</v>
      </c>
      <c r="H9" s="24">
        <f>IF(ISERROR(AVERAGE(Judge1:Judge10!H9))," ",AVERAGE(Judge1:Judge10!H9))</f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24">
        <f>IF(ISERROR(AVERAGE(Judge1:Judge10!F10))," ",AVERAGE(Judge1:Judge10!F10))</f>
        <v>15.5</v>
      </c>
      <c r="G10" s="24">
        <f>IF(ISERROR(AVERAGE(Judge1:Judge10!G10))," ",AVERAGE(Judge1:Judge10!G10))</f>
        <v>7.5</v>
      </c>
      <c r="H10" s="24">
        <f>IF(ISERROR(AVERAGE(Judge1:Judge10!H10))," ",AVERAGE(Judge1:Judge10!H10))</f>
        <v>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24">
        <f>IF(ISERROR(AVERAGE(Judge1:Judge10!F11))," ",AVERAGE(Judge1:Judge10!F11))</f>
        <v>6</v>
      </c>
      <c r="G11" s="24">
        <f>IF(ISERROR(AVERAGE(Judge1:Judge10!G11))," ",AVERAGE(Judge1:Judge10!G11))</f>
        <v>2.5</v>
      </c>
      <c r="H11" s="24">
        <f>IF(ISERROR(AVERAGE(Judge1:Judge10!H11))," ",AVERAGE(Judge1:Judge10!H11))</f>
        <v>5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24">
        <f>IF(ISERROR(AVERAGE(Judge1:Judge10!F12))," ",AVERAGE(Judge1:Judge10!F12))</f>
        <v>10</v>
      </c>
      <c r="G12" s="24">
        <f>IF(ISERROR(AVERAGE(Judge1:Judge10!G12))," ",AVERAGE(Judge1:Judge10!G12))</f>
        <v>9.5</v>
      </c>
      <c r="H12" s="24">
        <f>IF(ISERROR(AVERAGE(Judge1:Judge10!H12))," ",AVERAGE(Judge1:Judge10!H12))</f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24">
        <f>IF(ISERROR(AVERAGE(Judge1:Judge10!F13))," ",AVERAGE(Judge1:Judge10!F13))</f>
        <v>11.5</v>
      </c>
      <c r="G13" s="24">
        <f>IF(ISERROR(AVERAGE(Judge1:Judge10!G13))," ",AVERAGE(Judge1:Judge10!G13))</f>
        <v>20</v>
      </c>
      <c r="H13" s="24">
        <f>IF(ISERROR(AVERAGE(Judge1:Judge10!H13))," ",AVERAGE(Judge1:Judge10!H13))</f>
        <v>5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24">
        <f>IF(ISERROR(AVERAGE(Judge1:Judge10!F14))," ",AVERAGE(Judge1:Judge10!F14))</f>
        <v>12</v>
      </c>
      <c r="G14" s="24">
        <f>IF(ISERROR(AVERAGE(Judge1:Judge10!G14))," ",AVERAGE(Judge1:Judge10!G14))</f>
        <v>17</v>
      </c>
      <c r="H14" s="24">
        <f>IF(ISERROR(AVERAGE(Judge1:Judge10!H14))," ",AVERAGE(Judge1:Judge10!H14))</f>
        <v>10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24">
        <f>IF(ISERROR(AVERAGE(Judge1:Judge10!F15))," ",AVERAGE(Judge1:Judge10!F15))</f>
        <v>9</v>
      </c>
      <c r="G15" s="24">
        <f>IF(ISERROR(AVERAGE(Judge1:Judge10!G15))," ",AVERAGE(Judge1:Judge10!G15))</f>
        <v>10</v>
      </c>
      <c r="H15" s="24">
        <f>IF(ISERROR(AVERAGE(Judge1:Judge10!H15))," ",AVERAGE(Judge1:Judge10!H15))</f>
        <v>10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24">
        <f>IF(ISERROR(AVERAGE(Judge1:Judge10!F16))," ",AVERAGE(Judge1:Judge10!F16))</f>
        <v>5</v>
      </c>
      <c r="G16" s="24">
        <f>IF(ISERROR(AVERAGE(Judge1:Judge10!G16))," ",AVERAGE(Judge1:Judge10!G16))</f>
        <v>7</v>
      </c>
      <c r="H16" s="24">
        <f>IF(ISERROR(AVERAGE(Judge1:Judge10!H16))," ",AVERAGE(Judge1:Judge10!H16))</f>
        <v>7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24">
        <f>IF(ISERROR(AVERAGE(Judge1:Judge10!F17))," ",AVERAGE(Judge1:Judge10!F17))</f>
        <v>10</v>
      </c>
      <c r="G17" s="24">
        <f>IF(ISERROR(AVERAGE(Judge1:Judge10!G17))," ",AVERAGE(Judge1:Judge10!G17))</f>
        <v>10</v>
      </c>
      <c r="H17" s="24">
        <f>IF(ISERROR(AVERAGE(Judge1:Judge10!H17))," ",AVERAGE(Judge1:Judge10!H17))</f>
        <v>10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24">
        <f>IF(ISERROR(AVERAGE(Judge1:Judge10!F18))," ",AVERAGE(Judge1:Judge10!F18))</f>
        <v>17</v>
      </c>
      <c r="G18" s="24">
        <f>IF(ISERROR(AVERAGE(Judge1:Judge10!G18))," ",AVERAGE(Judge1:Judge10!G18))</f>
        <v>10</v>
      </c>
      <c r="H18" s="24">
        <f>IF(ISERROR(AVERAGE(Judge1:Judge10!H18))," ",AVERAGE(Judge1:Judge10!H18))</f>
        <v>19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24">
        <f>IF(ISERROR(AVERAGE(Judge1:Judge10!F19))," ",AVERAGE(Judge1:Judge10!F19))</f>
        <v>20</v>
      </c>
      <c r="G19" s="24">
        <f>IF(ISERROR(AVERAGE(Judge1:Judge10!G19))," ",AVERAGE(Judge1:Judge10!G19))</f>
        <v>20</v>
      </c>
      <c r="H19" s="24">
        <f>IF(ISERROR(AVERAGE(Judge1:Judge10!H19))," ",AVERAGE(Judge1:Judge10!H19))</f>
        <v>24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24">
        <f>IF(ISERROR(AVERAGE(Judge1:Judge10!F20))," ",AVERAGE(Judge1:Judge10!F20))</f>
        <v>10</v>
      </c>
      <c r="G20" s="24">
        <f>IF(ISERROR(AVERAGE(Judge1:Judge10!G20))," ",AVERAGE(Judge1:Judge10!G20))</f>
        <v>10</v>
      </c>
      <c r="H20" s="24">
        <f>IF(ISERROR(AVERAGE(Judge1:Judge10!H20))," ",AVERAGE(Judge1:Judge10!H20))</f>
        <v>10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24">
        <f>IF(ISERROR(AVERAGE(Judge1:Judge10!F21))," ",AVERAGE(Judge1:Judge10!F21))</f>
        <v>9</v>
      </c>
      <c r="G21" s="24">
        <f>IF(ISERROR(AVERAGE(Judge1:Judge10!G21))," ",AVERAGE(Judge1:Judge10!G21))</f>
        <v>6.5</v>
      </c>
      <c r="H21" s="24">
        <f>IF(ISERROR(AVERAGE(Judge1:Judge10!H21))," ",AVERAGE(Judge1:Judge10!H21))</f>
        <v>10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24">
        <f>IF(ISERROR(AVERAGE(Judge1:Judge10!F22))," ",AVERAGE(Judge1:Judge10!F22))</f>
        <v>16.5</v>
      </c>
      <c r="G22" s="24">
        <f>IF(ISERROR(AVERAGE(Judge1:Judge10!G22))," ",AVERAGE(Judge1:Judge10!G22))</f>
        <v>7.5</v>
      </c>
      <c r="H22" s="24">
        <f>IF(ISERROR(AVERAGE(Judge1:Judge10!H22))," ",AVERAGE(Judge1:Judge10!H22))</f>
        <v>18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24">
        <f>IF(ISERROR(AVERAGE(Judge1:Judge10!F23))," ",AVERAGE(Judge1:Judge10!F23))</f>
        <v>15</v>
      </c>
      <c r="G23" s="24">
        <f>IF(ISERROR(AVERAGE(Judge1:Judge10!G23))," ",AVERAGE(Judge1:Judge10!G23))</f>
        <v>15</v>
      </c>
      <c r="H23" s="24">
        <f>IF(ISERROR(AVERAGE(Judge1:Judge10!H23))," ",AVERAGE(Judge1:Judge10!H23))</f>
        <v>16.5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24">
        <f>IF(ISERROR(AVERAGE(Judge1:Judge10!F24))," ",AVERAGE(Judge1:Judge10!F24))</f>
        <v>6.5</v>
      </c>
      <c r="G24" s="24">
        <f>IF(ISERROR(AVERAGE(Judge1:Judge10!G24))," ",AVERAGE(Judge1:Judge10!G24))</f>
        <v>9</v>
      </c>
      <c r="H24" s="24">
        <f>IF(ISERROR(AVERAGE(Judge1:Judge10!H24))," ",AVERAGE(Judge1:Judge10!H24))</f>
        <v>10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24">
        <f>IF(ISERROR(AVERAGE(Judge1:Judge10!F25))," ",AVERAGE(Judge1:Judge10!F25))</f>
        <v>5.5</v>
      </c>
      <c r="G25" s="24">
        <f>IF(ISERROR(AVERAGE(Judge1:Judge10!G25))," ",AVERAGE(Judge1:Judge10!G25))</f>
        <v>9.5</v>
      </c>
      <c r="H25" s="24">
        <f>IF(ISERROR(AVERAGE(Judge1:Judge10!H25))," ",AVERAGE(Judge1:Judge10!H25))</f>
        <v>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24">
        <f>IF(ISERROR(AVERAGE(Judge1:Judge10!F26))," ",AVERAGE(Judge1:Judge10!F26))</f>
        <v>14</v>
      </c>
      <c r="G26" s="24">
        <f>IF(ISERROR(AVERAGE(Judge1:Judge10!G26))," ",AVERAGE(Judge1:Judge10!G26))</f>
        <v>18</v>
      </c>
      <c r="H26" s="24">
        <f>IF(ISERROR(AVERAGE(Judge1:Judge10!H26))," ",AVERAGE(Judge1:Judge10!H26))</f>
        <v>16.5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24">
        <f>IF(ISERROR(AVERAGE(Judge1:Judge10!F27))," ",AVERAGE(Judge1:Judge10!F27))</f>
        <v>87.25</v>
      </c>
      <c r="G27" s="24">
        <f>IF(ISERROR(AVERAGE(Judge1:Judge10!G27))," ",AVERAGE(Judge1:Judge10!G27))</f>
        <v>42.25</v>
      </c>
      <c r="H27" s="24">
        <f>IF(ISERROR(AVERAGE(Judge1:Judge10!H27))," ",AVERAGE(Judge1:Judge10!H27))</f>
        <v>13.75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25" t="str">
        <f>IF(ISERROR(AVERAGE(Judge1:Judge10!F28))," ",AVERAGE(Judge1:Judge10!F28))</f>
        <v> </v>
      </c>
      <c r="G28" s="25" t="str">
        <f>IF(ISERROR(AVERAGE(Judge1:Judge10!G28))," ",AVERAGE(Judge1:Judge10!G28))</f>
        <v> </v>
      </c>
      <c r="H28" s="25">
        <f>IF(ISERROR(AVERAGE(Judge1:Judge10!H28))," ",AVERAGE(Judge1:Judge10!H28))</f>
        <v>-5.5</v>
      </c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25" t="str">
        <f>IF(ISERROR(AVERAGE(Judge1:Judge10!F29))," ",AVERAGE(Judge1:Judge10!F29))</f>
        <v> </v>
      </c>
      <c r="G29" s="25" t="str">
        <f>IF(ISERROR(AVERAGE(Judge1:Judge10!G29))," ",AVERAGE(Judge1:Judge10!G29))</f>
        <v> </v>
      </c>
      <c r="H29" s="25" t="str">
        <f>IF(ISERROR(AVERAGE(Judge1:Judge10!H29))," ",AVERAGE(Judge1:Judge10!H29))</f>
        <v> </v>
      </c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25" t="str">
        <f>IF(ISERROR(AVERAGE(Judge1:Judge10!F30))," ",AVERAGE(Judge1:Judge10!F30))</f>
        <v> </v>
      </c>
      <c r="G30" s="25" t="str">
        <f>IF(ISERROR(AVERAGE(Judge1:Judge10!G30))," ",AVERAGE(Judge1:Judge10!G30))</f>
        <v> </v>
      </c>
      <c r="H30" s="25" t="str">
        <f>IF(ISERROR(AVERAGE(Judge1:Judge10!H30))," ",AVERAGE(Judge1:Judge10!H30))</f>
        <v> </v>
      </c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25" t="str">
        <f>IF(ISERROR(AVERAGE(Judge1:Judge10!F31))," ",AVERAGE(Judge1:Judge10!F31))</f>
        <v> </v>
      </c>
      <c r="G31" s="25" t="str">
        <f>IF(ISERROR(AVERAGE(Judge1:Judge10!G31))," ",AVERAGE(Judge1:Judge10!G31))</f>
        <v> </v>
      </c>
      <c r="H31" s="25" t="str">
        <f>IF(ISERROR(AVERAGE(Judge1:Judge10!H31))," ",AVERAGE(Judge1:Judge10!H31))</f>
        <v> </v>
      </c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25" t="str">
        <f>IF(ISERROR(AVERAGE(Judge1:Judge10!F32))," ",AVERAGE(Judge1:Judge10!F32))</f>
        <v> </v>
      </c>
      <c r="G32" s="25" t="str">
        <f>IF(ISERROR(AVERAGE(Judge1:Judge10!G32))," ",AVERAGE(Judge1:Judge10!G32))</f>
        <v> </v>
      </c>
      <c r="H32" s="25" t="str">
        <f>IF(ISERROR(AVERAGE(Judge1:Judge10!H32))," ",AVERAGE(Judge1:Judge10!H32))</f>
        <v> </v>
      </c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312.75</v>
      </c>
      <c r="G35" s="17">
        <f>SUM($G$7:$G$32)</f>
        <v>260.25</v>
      </c>
      <c r="H35" s="17">
        <f>SUM($H$7:$H$32)</f>
        <v>221.25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3:78" ht="12.75">
      <c r="C37" t="s">
        <v>42</v>
      </c>
      <c r="D37" s="18">
        <f>LARGE($F$35:$H$35,1)</f>
        <v>312.75</v>
      </c>
      <c r="E37">
        <f>INDEX($F$6:$H$6,MATCH($D$37,$F$35:$H$35,0))</f>
        <v>1002</v>
      </c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3:78" ht="12.75">
      <c r="C38" t="s">
        <v>45</v>
      </c>
      <c r="D38" s="19">
        <f>LARGE($F$35:$H$35,2)</f>
        <v>260.25</v>
      </c>
      <c r="E38">
        <f>INDEX($F$6:$H$6,MATCH($D$38,$F$35:$H$35,0))</f>
        <v>1005</v>
      </c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3:78" ht="12.75">
      <c r="C39" t="s">
        <v>46</v>
      </c>
      <c r="D39" s="20">
        <f>LARGE($F$35:$H$35,3)</f>
        <v>221.25</v>
      </c>
      <c r="E39">
        <f>INDEX($F$6:$H$6,MATCH($D$39,$F$35:$H$35,0))</f>
        <v>1710</v>
      </c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3:78" ht="12.75">
      <c r="C40" t="s">
        <v>47</v>
      </c>
      <c r="D40" s="21" t="e">
        <f>LARGE($F$35:$H$35,4)</f>
        <v>#NUM!</v>
      </c>
      <c r="E40" t="e">
        <f>INDEX($F$6:$H$6,MATCH($D$40,$F$35:$H$35,0))</f>
        <v>#NUM!</v>
      </c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3:78" ht="12.75">
      <c r="C41" t="s">
        <v>48</v>
      </c>
      <c r="D41" s="22" t="e">
        <f>LARGE($F$35:$H$35,5)</f>
        <v>#NUM!</v>
      </c>
      <c r="E41" t="e">
        <f>INDEX($F$6:$H$6,MATCH($D$41,$F$35:$H$35,0))</f>
        <v>#NUM!</v>
      </c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0</v>
      </c>
      <c r="H35" s="17">
        <f>SUM($H$7:$H$32)</f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0</v>
      </c>
      <c r="H35" s="17">
        <f>SUM($H$7:$H$32)</f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3" t="s">
        <v>51</v>
      </c>
    </row>
    <row r="2" spans="4:7" ht="18">
      <c r="D2" s="4" t="s">
        <v>1</v>
      </c>
      <c r="G2" s="23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6">
        <v>1002</v>
      </c>
      <c r="G6" s="26">
        <v>1005</v>
      </c>
      <c r="H6" s="26">
        <v>1710</v>
      </c>
      <c r="I6" s="1"/>
    </row>
    <row r="7" spans="1:78" ht="30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27"/>
      <c r="G7" s="27"/>
      <c r="H7" s="27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27"/>
      <c r="G8" s="27"/>
      <c r="H8" s="2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27"/>
      <c r="G9" s="27"/>
      <c r="H9" s="2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27"/>
      <c r="G10" s="27"/>
      <c r="H10" s="2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27"/>
      <c r="G11" s="27"/>
      <c r="H11" s="27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27"/>
      <c r="G12" s="27"/>
      <c r="H12" s="27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27"/>
      <c r="G13" s="27"/>
      <c r="H13" s="2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27"/>
      <c r="G14" s="27"/>
      <c r="H14" s="2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27"/>
      <c r="G15" s="27"/>
      <c r="H15" s="2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27"/>
      <c r="G16" s="27"/>
      <c r="H16" s="2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27"/>
      <c r="G17" s="27"/>
      <c r="H17" s="2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27"/>
      <c r="G18" s="27"/>
      <c r="H18" s="2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27"/>
      <c r="G19" s="27"/>
      <c r="H19" s="2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27"/>
      <c r="G20" s="27"/>
      <c r="H20" s="2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30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27"/>
      <c r="G21" s="27"/>
      <c r="H21" s="2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30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27"/>
      <c r="G22" s="27"/>
      <c r="H22" s="27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30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27"/>
      <c r="G23" s="27"/>
      <c r="H23" s="27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30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27"/>
      <c r="G24" s="27"/>
      <c r="H24" s="27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30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27"/>
      <c r="G25" s="27"/>
      <c r="H25" s="2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30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27"/>
      <c r="G26" s="27"/>
      <c r="H26" s="27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30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27"/>
      <c r="G27" s="27"/>
      <c r="H27" s="27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30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27"/>
      <c r="G28" s="27"/>
      <c r="H28" s="27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30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27"/>
      <c r="G29" s="27"/>
      <c r="H29" s="27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30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27"/>
      <c r="G30" s="27"/>
      <c r="H30" s="27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30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27"/>
      <c r="G31" s="27"/>
      <c r="H31" s="27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30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27"/>
      <c r="G32" s="27"/>
      <c r="H32" s="27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0</v>
      </c>
      <c r="G35" s="17">
        <f>SUM($G$7:$G$32)</f>
        <v>0</v>
      </c>
      <c r="H35" s="17">
        <f>SUM($H$7:$H$32)</f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3:78" ht="12.75">
      <c r="C37" t="s">
        <v>42</v>
      </c>
      <c r="D37" s="18">
        <f>LARGE($F$35:$H$35,1)</f>
        <v>0</v>
      </c>
      <c r="E37">
        <f>INDEX($F$6:$H$6,MATCH($D$37,$F$35:$H$35,0))</f>
        <v>1002</v>
      </c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3:78" ht="12.75">
      <c r="C38" t="s">
        <v>45</v>
      </c>
      <c r="D38" s="19">
        <f>LARGE($F$35:$H$35,2)</f>
        <v>0</v>
      </c>
      <c r="E38">
        <f>INDEX($F$6:$H$6,MATCH($D$38,$F$35:$H$35,0))</f>
        <v>1002</v>
      </c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3:78" ht="12.75">
      <c r="C39" t="s">
        <v>46</v>
      </c>
      <c r="D39" s="20">
        <f>LARGE($F$35:$H$35,3)</f>
        <v>0</v>
      </c>
      <c r="E39">
        <f>INDEX($F$6:$H$6,MATCH($D$39,$F$35:$H$35,0))</f>
        <v>1002</v>
      </c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3:78" ht="12.75">
      <c r="C40" t="s">
        <v>47</v>
      </c>
      <c r="D40" s="21" t="e">
        <f>LARGE($F$35:$H$35,4)</f>
        <v>#NUM!</v>
      </c>
      <c r="E40" t="e">
        <f>INDEX($F$6:$H$6,MATCH($D$40,$F$35:$H$35,0))</f>
        <v>#NUM!</v>
      </c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3:78" ht="12.75">
      <c r="C41" t="s">
        <v>48</v>
      </c>
      <c r="D41" s="22" t="e">
        <f>LARGE($F$35:$H$35,5)</f>
        <v>#NUM!</v>
      </c>
      <c r="E41" t="e">
        <f>INDEX($F$6:$H$6,MATCH($D$41,$F$35:$H$35,0))</f>
        <v>#NUM!</v>
      </c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">
    <cfRule type="cellIs" priority="41" dxfId="5" operator="greaterThan" stopIfTrue="1">
      <formula>$E$27</formula>
    </cfRule>
  </conditionalFormatting>
  <conditionalFormatting sqref="E27">
    <cfRule type="cellIs" priority="42" dxfId="15" operator="equal" stopIfTrue="1">
      <formula>""</formula>
    </cfRule>
  </conditionalFormatting>
  <conditionalFormatting sqref="E28">
    <cfRule type="cellIs" priority="43" dxfId="5" operator="lessThan" stopIfTrue="1">
      <formula>$E$28</formula>
    </cfRule>
  </conditionalFormatting>
  <conditionalFormatting sqref="E28">
    <cfRule type="cellIs" priority="44" dxfId="5" operator="greaterThan" stopIfTrue="1">
      <formula>0</formula>
    </cfRule>
  </conditionalFormatting>
  <conditionalFormatting sqref="E29">
    <cfRule type="cellIs" priority="45" dxfId="5" operator="lessThan" stopIfTrue="1">
      <formula>$E$29</formula>
    </cfRule>
  </conditionalFormatting>
  <conditionalFormatting sqref="E29">
    <cfRule type="cellIs" priority="46" dxfId="5" operator="greaterThan" stopIfTrue="1">
      <formula>0</formula>
    </cfRule>
  </conditionalFormatting>
  <conditionalFormatting sqref="E30">
    <cfRule type="cellIs" priority="47" dxfId="5" operator="lessThan" stopIfTrue="1">
      <formula>$E$30</formula>
    </cfRule>
  </conditionalFormatting>
  <conditionalFormatting sqref="E30">
    <cfRule type="cellIs" priority="48" dxfId="5" operator="greaterThan" stopIfTrue="1">
      <formula>0</formula>
    </cfRule>
  </conditionalFormatting>
  <conditionalFormatting sqref="E31">
    <cfRule type="cellIs" priority="49" dxfId="5" operator="lessThan" stopIfTrue="1">
      <formula>$E$31</formula>
    </cfRule>
  </conditionalFormatting>
  <conditionalFormatting sqref="E31">
    <cfRule type="cellIs" priority="50" dxfId="5" operator="greaterThan" stopIfTrue="1">
      <formula>0</formula>
    </cfRule>
  </conditionalFormatting>
  <conditionalFormatting sqref="E32">
    <cfRule type="cellIs" priority="51" dxfId="5" operator="lessThan" stopIfTrue="1">
      <formula>$E$32</formula>
    </cfRule>
  </conditionalFormatting>
  <conditionalFormatting sqref="E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8" sqref="J28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>
        <v>12</v>
      </c>
      <c r="G14" s="9">
        <v>18</v>
      </c>
      <c r="H14" s="9">
        <v>10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>
        <v>8</v>
      </c>
      <c r="G15" s="9">
        <v>10</v>
      </c>
      <c r="H15" s="9">
        <v>10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>
        <v>5</v>
      </c>
      <c r="G16" s="9">
        <v>7</v>
      </c>
      <c r="H16" s="9">
        <v>7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>
        <v>10</v>
      </c>
      <c r="G17" s="9">
        <v>10</v>
      </c>
      <c r="H17" s="9">
        <v>10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>
        <v>16</v>
      </c>
      <c r="G18" s="9">
        <v>10</v>
      </c>
      <c r="H18" s="9">
        <v>19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>
        <v>20</v>
      </c>
      <c r="G19" s="9">
        <v>20</v>
      </c>
      <c r="H19" s="9">
        <v>24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71</v>
      </c>
      <c r="G35" s="17">
        <f>SUM($G$7:$G$32)</f>
        <v>75</v>
      </c>
      <c r="H35" s="17">
        <f>SUM($H$7:$H$32)</f>
        <v>80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3" sqref="J33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>
        <v>12</v>
      </c>
      <c r="G14" s="9">
        <v>16</v>
      </c>
      <c r="H14" s="9">
        <v>10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>
        <v>10</v>
      </c>
      <c r="G15" s="9">
        <v>10</v>
      </c>
      <c r="H15" s="9">
        <v>10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>
        <v>5</v>
      </c>
      <c r="G16" s="9">
        <v>7</v>
      </c>
      <c r="H16" s="9">
        <v>7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>
        <v>10</v>
      </c>
      <c r="G17" s="9">
        <v>10</v>
      </c>
      <c r="H17" s="9">
        <v>10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>
        <v>18</v>
      </c>
      <c r="G18" s="9">
        <v>10</v>
      </c>
      <c r="H18" s="9">
        <v>19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>
        <v>20</v>
      </c>
      <c r="G19" s="9">
        <v>20</v>
      </c>
      <c r="H19" s="9">
        <v>24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75</v>
      </c>
      <c r="G35" s="17">
        <f>SUM($G$7:$G$32)</f>
        <v>73</v>
      </c>
      <c r="H35" s="17">
        <f>SUM($H$7:$H$32)</f>
        <v>80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42" sqref="L4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>
        <v>10</v>
      </c>
      <c r="G20" s="9">
        <v>10</v>
      </c>
      <c r="H20" s="9">
        <v>10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>
        <v>8</v>
      </c>
      <c r="G21" s="9">
        <v>8</v>
      </c>
      <c r="H21" s="9">
        <v>10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>
        <v>18</v>
      </c>
      <c r="G22" s="9">
        <v>5</v>
      </c>
      <c r="H22" s="9">
        <v>18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>
        <v>15</v>
      </c>
      <c r="G23" s="9">
        <v>15</v>
      </c>
      <c r="H23" s="9">
        <v>18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>
        <v>8</v>
      </c>
      <c r="G24" s="9">
        <v>8</v>
      </c>
      <c r="H24" s="9">
        <v>10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>
        <v>6</v>
      </c>
      <c r="G25" s="9">
        <v>9</v>
      </c>
      <c r="H25" s="9">
        <v>8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>
        <v>10</v>
      </c>
      <c r="G26" s="9">
        <v>18</v>
      </c>
      <c r="H26" s="9">
        <v>18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75</v>
      </c>
      <c r="G35" s="17">
        <f>SUM($G$7:$G$32)</f>
        <v>73</v>
      </c>
      <c r="H35" s="17">
        <f>SUM($H$7:$H$32)</f>
        <v>92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38" sqref="N38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>
        <v>10</v>
      </c>
      <c r="G20" s="9">
        <v>10</v>
      </c>
      <c r="H20" s="9">
        <v>10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>
        <v>10</v>
      </c>
      <c r="G21" s="9">
        <v>5</v>
      </c>
      <c r="H21" s="9">
        <v>10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>
        <v>15</v>
      </c>
      <c r="G22" s="9">
        <v>10</v>
      </c>
      <c r="H22" s="9">
        <v>18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>
        <v>15</v>
      </c>
      <c r="G23" s="9">
        <v>15</v>
      </c>
      <c r="H23" s="9">
        <v>15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>
        <v>5</v>
      </c>
      <c r="G24" s="9">
        <v>10</v>
      </c>
      <c r="H24" s="9">
        <v>10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>
        <v>5</v>
      </c>
      <c r="G25" s="9">
        <v>10</v>
      </c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>
        <v>18</v>
      </c>
      <c r="G26" s="9">
        <v>18</v>
      </c>
      <c r="H26" s="9">
        <v>15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78</v>
      </c>
      <c r="G35" s="17">
        <f>SUM($G$7:$G$32)</f>
        <v>78</v>
      </c>
      <c r="H35" s="17">
        <f>SUM($H$7:$H$32)</f>
        <v>88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9" sqref="K1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>
        <v>15</v>
      </c>
      <c r="G7" s="9">
        <v>15</v>
      </c>
      <c r="H7" s="9">
        <v>15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>
        <v>8</v>
      </c>
      <c r="G8" s="9">
        <v>5</v>
      </c>
      <c r="H8" s="9">
        <v>7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>
        <v>9</v>
      </c>
      <c r="G9" s="9">
        <v>8</v>
      </c>
      <c r="H9" s="9">
        <v>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>
        <v>15</v>
      </c>
      <c r="G10" s="9">
        <v>5</v>
      </c>
      <c r="H10" s="9">
        <v>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>
        <v>5</v>
      </c>
      <c r="G11" s="9">
        <v>2</v>
      </c>
      <c r="H11" s="9">
        <v>5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>
        <v>10</v>
      </c>
      <c r="G12" s="9">
        <v>9</v>
      </c>
      <c r="H12" s="9">
        <v>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>
        <v>10</v>
      </c>
      <c r="G13" s="9">
        <v>20</v>
      </c>
      <c r="H13" s="9">
        <v>5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>
        <v>-6</v>
      </c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72</v>
      </c>
      <c r="G35" s="17">
        <f>SUM($G$7:$G$32)</f>
        <v>64</v>
      </c>
      <c r="H35" s="17">
        <f>SUM($H$7:$H$32)</f>
        <v>35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13" sqref="I13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>
        <v>16</v>
      </c>
      <c r="G7" s="9">
        <v>10</v>
      </c>
      <c r="H7" s="9">
        <v>20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>
        <v>8</v>
      </c>
      <c r="G8" s="9">
        <v>10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>
        <v>10</v>
      </c>
      <c r="G9" s="9">
        <v>10</v>
      </c>
      <c r="H9" s="9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>
        <v>16</v>
      </c>
      <c r="G10" s="9">
        <v>10</v>
      </c>
      <c r="H10" s="9">
        <v>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>
        <v>7</v>
      </c>
      <c r="G11" s="9">
        <v>3</v>
      </c>
      <c r="H11" s="9">
        <v>5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>
        <v>10</v>
      </c>
      <c r="G12" s="9">
        <v>10</v>
      </c>
      <c r="H12" s="9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>
        <v>13</v>
      </c>
      <c r="G13" s="9">
        <v>20</v>
      </c>
      <c r="H13" s="9">
        <v>5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>
        <v>-5</v>
      </c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80</v>
      </c>
      <c r="G35" s="17">
        <f>SUM($G$7:$G$32)</f>
        <v>73</v>
      </c>
      <c r="H35" s="17">
        <f>SUM($H$7:$H$32)</f>
        <v>40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3" sqref="K33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>
        <v>90</v>
      </c>
      <c r="G27" s="9">
        <v>35</v>
      </c>
      <c r="H27" s="9"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90</v>
      </c>
      <c r="G35" s="17">
        <f>SUM($G$7:$G$32)</f>
        <v>35</v>
      </c>
      <c r="H35" s="17">
        <f>SUM($H$7:$H$32)</f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8" sqref="K38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1002</v>
      </c>
      <c r="G6" s="1">
        <v>1005</v>
      </c>
      <c r="H6" s="1">
        <v>1710</v>
      </c>
      <c r="I6" s="1"/>
    </row>
    <row r="7" spans="1:78" ht="12.75">
      <c r="A7" s="13">
        <v>15986</v>
      </c>
      <c r="B7" s="13">
        <v>100239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15986</v>
      </c>
      <c r="B8" s="13">
        <v>100240</v>
      </c>
      <c r="C8" s="3" t="s">
        <v>14</v>
      </c>
      <c r="D8" s="3" t="s">
        <v>16</v>
      </c>
      <c r="E8" s="3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15986</v>
      </c>
      <c r="B9" s="13">
        <v>100241</v>
      </c>
      <c r="C9" s="3" t="s">
        <v>14</v>
      </c>
      <c r="D9" s="3" t="s">
        <v>17</v>
      </c>
      <c r="E9" s="3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15986</v>
      </c>
      <c r="B10" s="13">
        <v>100242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15986</v>
      </c>
      <c r="B11" s="13">
        <v>100243</v>
      </c>
      <c r="C11" s="3" t="s">
        <v>14</v>
      </c>
      <c r="D11" s="3" t="s">
        <v>19</v>
      </c>
      <c r="E11" s="3">
        <v>10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15986</v>
      </c>
      <c r="B12" s="13">
        <v>100244</v>
      </c>
      <c r="C12" s="3" t="s">
        <v>14</v>
      </c>
      <c r="D12" s="3" t="s">
        <v>20</v>
      </c>
      <c r="E12" s="3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15986</v>
      </c>
      <c r="B13" s="13">
        <v>100245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15986</v>
      </c>
      <c r="B14" s="13">
        <v>100248</v>
      </c>
      <c r="C14" s="3" t="s">
        <v>14</v>
      </c>
      <c r="D14" s="3" t="s">
        <v>22</v>
      </c>
      <c r="E14" s="3">
        <v>20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15986</v>
      </c>
      <c r="B15" s="13">
        <v>100249</v>
      </c>
      <c r="C15" s="3" t="s">
        <v>14</v>
      </c>
      <c r="D15" s="3" t="s">
        <v>23</v>
      </c>
      <c r="E15" s="3">
        <v>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15986</v>
      </c>
      <c r="B16" s="13">
        <v>100250</v>
      </c>
      <c r="C16" s="3" t="s">
        <v>14</v>
      </c>
      <c r="D16" s="3" t="s">
        <v>24</v>
      </c>
      <c r="E16" s="3">
        <v>10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15986</v>
      </c>
      <c r="B17" s="13">
        <v>100251</v>
      </c>
      <c r="C17" s="3" t="s">
        <v>14</v>
      </c>
      <c r="D17" s="3" t="s">
        <v>25</v>
      </c>
      <c r="E17" s="3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15986</v>
      </c>
      <c r="B18" s="13">
        <v>100252</v>
      </c>
      <c r="C18" s="3" t="s">
        <v>14</v>
      </c>
      <c r="D18" s="3" t="s">
        <v>26</v>
      </c>
      <c r="E18" s="3">
        <v>20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15986</v>
      </c>
      <c r="B19" s="13">
        <v>100253</v>
      </c>
      <c r="C19" s="3" t="s">
        <v>14</v>
      </c>
      <c r="D19" s="3" t="s">
        <v>27</v>
      </c>
      <c r="E19" s="3">
        <v>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15986</v>
      </c>
      <c r="B20" s="13">
        <v>100256</v>
      </c>
      <c r="C20" s="3" t="s">
        <v>14</v>
      </c>
      <c r="D20" s="3" t="s">
        <v>28</v>
      </c>
      <c r="E20" s="3">
        <v>10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2.75">
      <c r="A21" s="13">
        <v>15986</v>
      </c>
      <c r="B21" s="13">
        <v>100257</v>
      </c>
      <c r="C21" s="3" t="s">
        <v>14</v>
      </c>
      <c r="D21" s="3" t="s">
        <v>29</v>
      </c>
      <c r="E21" s="3">
        <v>10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2.75">
      <c r="A22" s="13">
        <v>15986</v>
      </c>
      <c r="B22" s="13">
        <v>100258</v>
      </c>
      <c r="C22" s="3" t="s">
        <v>14</v>
      </c>
      <c r="D22" s="3" t="s">
        <v>30</v>
      </c>
      <c r="E22" s="3">
        <v>20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.75">
      <c r="A23" s="13">
        <v>15986</v>
      </c>
      <c r="B23" s="13">
        <v>100259</v>
      </c>
      <c r="C23" s="3" t="s">
        <v>14</v>
      </c>
      <c r="D23" s="3" t="s">
        <v>31</v>
      </c>
      <c r="E23" s="3">
        <v>20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.75">
      <c r="A24" s="13">
        <v>15986</v>
      </c>
      <c r="B24" s="13">
        <v>100260</v>
      </c>
      <c r="C24" s="3" t="s">
        <v>14</v>
      </c>
      <c r="D24" s="3" t="s">
        <v>32</v>
      </c>
      <c r="E24" s="3">
        <v>10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2.75">
      <c r="A25" s="13">
        <v>15986</v>
      </c>
      <c r="B25" s="13">
        <v>100261</v>
      </c>
      <c r="C25" s="3" t="s">
        <v>14</v>
      </c>
      <c r="D25" s="3" t="s">
        <v>33</v>
      </c>
      <c r="E25" s="3">
        <v>10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2.75">
      <c r="A26" s="13">
        <v>15986</v>
      </c>
      <c r="B26" s="13">
        <v>100262</v>
      </c>
      <c r="C26" s="14" t="s">
        <v>14</v>
      </c>
      <c r="D26" s="3" t="s">
        <v>34</v>
      </c>
      <c r="E26" s="3">
        <v>20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2.75">
      <c r="A27" s="13">
        <v>15986</v>
      </c>
      <c r="B27" s="13">
        <v>100264</v>
      </c>
      <c r="C27" s="3" t="s">
        <v>14</v>
      </c>
      <c r="D27" s="3" t="s">
        <v>35</v>
      </c>
      <c r="E27" s="3">
        <v>100</v>
      </c>
      <c r="F27" s="9">
        <v>84.5</v>
      </c>
      <c r="G27" s="9">
        <v>49.5</v>
      </c>
      <c r="H27" s="9">
        <v>27.5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2.75">
      <c r="A28" s="13">
        <v>15986</v>
      </c>
      <c r="B28" s="13">
        <v>100246</v>
      </c>
      <c r="C28" s="15" t="s">
        <v>36</v>
      </c>
      <c r="D28" s="15" t="s">
        <v>37</v>
      </c>
      <c r="E28" s="15">
        <v>-10</v>
      </c>
      <c r="F28" s="16"/>
      <c r="G28" s="16"/>
      <c r="H28" s="16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2.75">
      <c r="A29" s="13">
        <v>15986</v>
      </c>
      <c r="B29" s="13">
        <v>100254</v>
      </c>
      <c r="C29" s="15" t="s">
        <v>36</v>
      </c>
      <c r="D29" s="15" t="s">
        <v>37</v>
      </c>
      <c r="E29" s="15">
        <v>-10</v>
      </c>
      <c r="F29" s="16"/>
      <c r="G29" s="16"/>
      <c r="H29" s="16"/>
      <c r="I29" s="1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2.75">
      <c r="A30" s="13">
        <v>15986</v>
      </c>
      <c r="B30" s="13">
        <v>100263</v>
      </c>
      <c r="C30" s="15" t="s">
        <v>36</v>
      </c>
      <c r="D30" s="15" t="s">
        <v>37</v>
      </c>
      <c r="E30" s="15">
        <v>-10</v>
      </c>
      <c r="F30" s="16"/>
      <c r="G30" s="16"/>
      <c r="H30" s="16"/>
      <c r="I30" s="1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.75">
      <c r="A31" s="13">
        <v>15986</v>
      </c>
      <c r="B31" s="13">
        <v>100265</v>
      </c>
      <c r="C31" s="15" t="s">
        <v>36</v>
      </c>
      <c r="D31" s="15" t="s">
        <v>38</v>
      </c>
      <c r="E31" s="15">
        <v>-10</v>
      </c>
      <c r="F31" s="16"/>
      <c r="G31" s="16"/>
      <c r="H31" s="16"/>
      <c r="I31" s="1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.75">
      <c r="A32" s="13">
        <v>15986</v>
      </c>
      <c r="B32" s="13">
        <v>100266</v>
      </c>
      <c r="C32" s="15" t="s">
        <v>36</v>
      </c>
      <c r="D32" s="15" t="s">
        <v>39</v>
      </c>
      <c r="E32" s="15">
        <v>-50</v>
      </c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3:78" ht="12.75">
      <c r="C34" t="s">
        <v>40</v>
      </c>
      <c r="E34">
        <f>SUMIF($E$6:$E$32,"&gt;0")</f>
        <v>400</v>
      </c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3:78" ht="12.75">
      <c r="C35" t="s">
        <v>41</v>
      </c>
      <c r="F35" s="17">
        <f>SUM($F$7:$F$32)</f>
        <v>84.5</v>
      </c>
      <c r="G35" s="17">
        <f>SUM($G$7:$G$32)</f>
        <v>49.5</v>
      </c>
      <c r="H35" s="17">
        <f>SUM($H$7:$H$32)</f>
        <v>27.5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4:78" ht="12.75">
      <c r="D36" t="s">
        <v>43</v>
      </c>
      <c r="E36" t="s">
        <v>44</v>
      </c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priority="1" dxfId="5" operator="greaterThan" stopIfTrue="1">
      <formula>$E$7</formula>
    </cfRule>
    <cfRule type="cellIs" priority="2" dxfId="15" operator="equal" stopIfTrue="1">
      <formula>""</formula>
    </cfRule>
  </conditionalFormatting>
  <conditionalFormatting sqref="E8:H8">
    <cfRule type="cellIs" priority="3" dxfId="5" operator="greaterThan" stopIfTrue="1">
      <formula>$E$8</formula>
    </cfRule>
    <cfRule type="cellIs" priority="4" dxfId="15" operator="equal" stopIfTrue="1">
      <formula>""</formula>
    </cfRule>
  </conditionalFormatting>
  <conditionalFormatting sqref="E9:H9">
    <cfRule type="cellIs" priority="5" dxfId="5" operator="greaterThan" stopIfTrue="1">
      <formula>$E$9</formula>
    </cfRule>
    <cfRule type="cellIs" priority="6" dxfId="15" operator="equal" stopIfTrue="1">
      <formula>""</formula>
    </cfRule>
  </conditionalFormatting>
  <conditionalFormatting sqref="E10:H10">
    <cfRule type="cellIs" priority="7" dxfId="5" operator="greaterThan" stopIfTrue="1">
      <formula>$E$10</formula>
    </cfRule>
    <cfRule type="cellIs" priority="8" dxfId="15" operator="equal" stopIfTrue="1">
      <formula>""</formula>
    </cfRule>
  </conditionalFormatting>
  <conditionalFormatting sqref="E11:H11">
    <cfRule type="cellIs" priority="9" dxfId="5" operator="greaterThan" stopIfTrue="1">
      <formula>$E$11</formula>
    </cfRule>
    <cfRule type="cellIs" priority="10" dxfId="15" operator="equal" stopIfTrue="1">
      <formula>""</formula>
    </cfRule>
  </conditionalFormatting>
  <conditionalFormatting sqref="E12:H12">
    <cfRule type="cellIs" priority="11" dxfId="5" operator="greaterThan" stopIfTrue="1">
      <formula>$E$12</formula>
    </cfRule>
    <cfRule type="cellIs" priority="12" dxfId="15" operator="equal" stopIfTrue="1">
      <formula>""</formula>
    </cfRule>
  </conditionalFormatting>
  <conditionalFormatting sqref="E13:H13">
    <cfRule type="cellIs" priority="13" dxfId="5" operator="greaterThan" stopIfTrue="1">
      <formula>$E$13</formula>
    </cfRule>
    <cfRule type="cellIs" priority="14" dxfId="15" operator="equal" stopIfTrue="1">
      <formula>""</formula>
    </cfRule>
  </conditionalFormatting>
  <conditionalFormatting sqref="E14:H14">
    <cfRule type="cellIs" priority="15" dxfId="5" operator="greaterThan" stopIfTrue="1">
      <formula>$E$14</formula>
    </cfRule>
    <cfRule type="cellIs" priority="16" dxfId="15" operator="equal" stopIfTrue="1">
      <formula>""</formula>
    </cfRule>
  </conditionalFormatting>
  <conditionalFormatting sqref="E15:H15">
    <cfRule type="cellIs" priority="17" dxfId="5" operator="greaterThan" stopIfTrue="1">
      <formula>$E$15</formula>
    </cfRule>
    <cfRule type="cellIs" priority="18" dxfId="15" operator="equal" stopIfTrue="1">
      <formula>""</formula>
    </cfRule>
  </conditionalFormatting>
  <conditionalFormatting sqref="E16:H16">
    <cfRule type="cellIs" priority="19" dxfId="5" operator="greaterThan" stopIfTrue="1">
      <formula>$E$16</formula>
    </cfRule>
    <cfRule type="cellIs" priority="20" dxfId="15" operator="equal" stopIfTrue="1">
      <formula>""</formula>
    </cfRule>
  </conditionalFormatting>
  <conditionalFormatting sqref="E17:H17">
    <cfRule type="cellIs" priority="21" dxfId="5" operator="greaterThan" stopIfTrue="1">
      <formula>$E$17</formula>
    </cfRule>
    <cfRule type="cellIs" priority="22" dxfId="15" operator="equal" stopIfTrue="1">
      <formula>""</formula>
    </cfRule>
  </conditionalFormatting>
  <conditionalFormatting sqref="E18:H18">
    <cfRule type="cellIs" priority="23" dxfId="5" operator="greaterThan" stopIfTrue="1">
      <formula>$E$18</formula>
    </cfRule>
    <cfRule type="cellIs" priority="24" dxfId="15" operator="equal" stopIfTrue="1">
      <formula>""</formula>
    </cfRule>
  </conditionalFormatting>
  <conditionalFormatting sqref="E19:H19">
    <cfRule type="cellIs" priority="25" dxfId="5" operator="greaterThan" stopIfTrue="1">
      <formula>$E$19</formula>
    </cfRule>
    <cfRule type="cellIs" priority="26" dxfId="15" operator="equal" stopIfTrue="1">
      <formula>""</formula>
    </cfRule>
  </conditionalFormatting>
  <conditionalFormatting sqref="E20:H20">
    <cfRule type="cellIs" priority="27" dxfId="5" operator="greaterThan" stopIfTrue="1">
      <formula>$E$20</formula>
    </cfRule>
    <cfRule type="cellIs" priority="28" dxfId="15" operator="equal" stopIfTrue="1">
      <formula>""</formula>
    </cfRule>
  </conditionalFormatting>
  <conditionalFormatting sqref="E21:H21">
    <cfRule type="cellIs" priority="29" dxfId="5" operator="greaterThan" stopIfTrue="1">
      <formula>$E$21</formula>
    </cfRule>
    <cfRule type="cellIs" priority="30" dxfId="15" operator="equal" stopIfTrue="1">
      <formula>""</formula>
    </cfRule>
  </conditionalFormatting>
  <conditionalFormatting sqref="E22:H22">
    <cfRule type="cellIs" priority="31" dxfId="5" operator="greaterThan" stopIfTrue="1">
      <formula>$E$22</formula>
    </cfRule>
    <cfRule type="cellIs" priority="32" dxfId="15" operator="equal" stopIfTrue="1">
      <formula>""</formula>
    </cfRule>
  </conditionalFormatting>
  <conditionalFormatting sqref="E23:H23">
    <cfRule type="cellIs" priority="33" dxfId="5" operator="greaterThan" stopIfTrue="1">
      <formula>$E$23</formula>
    </cfRule>
    <cfRule type="cellIs" priority="34" dxfId="15" operator="equal" stopIfTrue="1">
      <formula>""</formula>
    </cfRule>
  </conditionalFormatting>
  <conditionalFormatting sqref="E24:H24">
    <cfRule type="cellIs" priority="35" dxfId="5" operator="greaterThan" stopIfTrue="1">
      <formula>$E$24</formula>
    </cfRule>
    <cfRule type="cellIs" priority="36" dxfId="15" operator="equal" stopIfTrue="1">
      <formula>""</formula>
    </cfRule>
  </conditionalFormatting>
  <conditionalFormatting sqref="E25:H25">
    <cfRule type="cellIs" priority="37" dxfId="5" operator="greaterThan" stopIfTrue="1">
      <formula>$E$25</formula>
    </cfRule>
    <cfRule type="cellIs" priority="38" dxfId="15" operator="equal" stopIfTrue="1">
      <formula>""</formula>
    </cfRule>
  </conditionalFormatting>
  <conditionalFormatting sqref="E26:H26">
    <cfRule type="cellIs" priority="39" dxfId="5" operator="greaterThan" stopIfTrue="1">
      <formula>$E$26</formula>
    </cfRule>
    <cfRule type="cellIs" priority="40" dxfId="15" operator="equal" stopIfTrue="1">
      <formula>""</formula>
    </cfRule>
  </conditionalFormatting>
  <conditionalFormatting sqref="E27:H27">
    <cfRule type="cellIs" priority="41" dxfId="5" operator="greaterThan" stopIfTrue="1">
      <formula>$E$27</formula>
    </cfRule>
  </conditionalFormatting>
  <conditionalFormatting sqref="E27:H27">
    <cfRule type="cellIs" priority="42" dxfId="15" operator="equal" stopIfTrue="1">
      <formula>""</formula>
    </cfRule>
  </conditionalFormatting>
  <conditionalFormatting sqref="E28:H28">
    <cfRule type="cellIs" priority="43" dxfId="5" operator="lessThan" stopIfTrue="1">
      <formula>$E$28</formula>
    </cfRule>
  </conditionalFormatting>
  <conditionalFormatting sqref="E28:H28">
    <cfRule type="cellIs" priority="44" dxfId="5" operator="greaterThan" stopIfTrue="1">
      <formula>0</formula>
    </cfRule>
  </conditionalFormatting>
  <conditionalFormatting sqref="E29:H29">
    <cfRule type="cellIs" priority="45" dxfId="5" operator="lessThan" stopIfTrue="1">
      <formula>$E$29</formula>
    </cfRule>
  </conditionalFormatting>
  <conditionalFormatting sqref="E29:H29">
    <cfRule type="cellIs" priority="46" dxfId="5" operator="greaterThan" stopIfTrue="1">
      <formula>0</formula>
    </cfRule>
  </conditionalFormatting>
  <conditionalFormatting sqref="E30:H30">
    <cfRule type="cellIs" priority="47" dxfId="5" operator="lessThan" stopIfTrue="1">
      <formula>$E$30</formula>
    </cfRule>
  </conditionalFormatting>
  <conditionalFormatting sqref="E30:H30">
    <cfRule type="cellIs" priority="48" dxfId="5" operator="greaterThan" stopIfTrue="1">
      <formula>0</formula>
    </cfRule>
  </conditionalFormatting>
  <conditionalFormatting sqref="E31:H31">
    <cfRule type="cellIs" priority="49" dxfId="5" operator="lessThan" stopIfTrue="1">
      <formula>$E$31</formula>
    </cfRule>
  </conditionalFormatting>
  <conditionalFormatting sqref="E31:H31">
    <cfRule type="cellIs" priority="50" dxfId="5" operator="greaterThan" stopIfTrue="1">
      <formula>0</formula>
    </cfRule>
  </conditionalFormatting>
  <conditionalFormatting sqref="E32:H32">
    <cfRule type="cellIs" priority="51" dxfId="5" operator="lessThan" stopIfTrue="1">
      <formula>$E$32</formula>
    </cfRule>
  </conditionalFormatting>
  <conditionalFormatting sqref="E32:H32">
    <cfRule type="cellIs" priority="52" dxfId="5" operator="greaterThan" stopIfTrue="1">
      <formula>0</formula>
    </cfRule>
  </conditionalFormatting>
  <conditionalFormatting sqref="C35:H35">
    <cfRule type="cellIs" priority="53" dxfId="4" operator="equal" stopIfTrue="1">
      <formula>$D$37</formula>
    </cfRule>
  </conditionalFormatting>
  <conditionalFormatting sqref="C35:H35">
    <cfRule type="cellIs" priority="54" dxfId="3" operator="equal" stopIfTrue="1">
      <formula>$D$38</formula>
    </cfRule>
  </conditionalFormatting>
  <conditionalFormatting sqref="C35:H35">
    <cfRule type="cellIs" priority="55" dxfId="2" operator="equal" stopIfTrue="1">
      <formula>$D$39</formula>
    </cfRule>
  </conditionalFormatting>
  <conditionalFormatting sqref="C35:H35">
    <cfRule type="cellIs" priority="56" dxfId="1" operator="equal" stopIfTrue="1">
      <formula>$D$40</formula>
    </cfRule>
  </conditionalFormatting>
  <conditionalFormatting sqref="C35:H35">
    <cfRule type="cellIs" priority="57" dxfId="0" operator="equal" stopIfTrue="1">
      <formula>$D$41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Administrator</cp:lastModifiedBy>
  <cp:lastPrinted>2002-06-22T17:00:52Z</cp:lastPrinted>
  <dcterms:created xsi:type="dcterms:W3CDTF">2002-05-15T02:32:49Z</dcterms:created>
  <dcterms:modified xsi:type="dcterms:W3CDTF">2015-04-22T21:51:07Z</dcterms:modified>
  <cp:category/>
  <cp:version/>
  <cp:contentType/>
  <cp:contentStatus/>
</cp:coreProperties>
</file>