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 wright\Desktop\"/>
    </mc:Choice>
  </mc:AlternateContent>
  <bookViews>
    <workbookView xWindow="0" yWindow="0" windowWidth="11970" windowHeight="59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52511"/>
</workbook>
</file>

<file path=xl/calcChain.xml><?xml version="1.0" encoding="utf-8"?>
<calcChain xmlns="http://schemas.openxmlformats.org/spreadsheetml/2006/main">
  <c r="F17" i="7" l="1"/>
  <c r="E22" i="9" l="1"/>
  <c r="J23" i="9"/>
  <c r="I23" i="9"/>
  <c r="H23" i="9"/>
  <c r="G23" i="9"/>
  <c r="F23" i="9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J23" i="8"/>
  <c r="I23" i="8"/>
  <c r="H23" i="8"/>
  <c r="G23" i="8"/>
  <c r="F23" i="8"/>
  <c r="E22" i="8"/>
  <c r="J23" i="7"/>
  <c r="I23" i="7"/>
  <c r="H23" i="7"/>
  <c r="G23" i="7"/>
  <c r="F23" i="7"/>
  <c r="E22" i="7"/>
  <c r="J23" i="6"/>
  <c r="I23" i="6"/>
  <c r="H23" i="6"/>
  <c r="G23" i="6"/>
  <c r="F23" i="6"/>
  <c r="E22" i="6"/>
  <c r="J23" i="5"/>
  <c r="I23" i="5"/>
  <c r="H23" i="5"/>
  <c r="G23" i="5"/>
  <c r="F23" i="5"/>
  <c r="E22" i="5"/>
  <c r="J23" i="4"/>
  <c r="I23" i="4"/>
  <c r="H23" i="4"/>
  <c r="G23" i="4"/>
  <c r="F23" i="4"/>
  <c r="E22" i="4"/>
  <c r="E22" i="1"/>
  <c r="J23" i="1" l="1"/>
  <c r="H23" i="1"/>
  <c r="D29" i="9"/>
  <c r="E29" i="9" s="1"/>
  <c r="D28" i="9"/>
  <c r="E28" i="9" s="1"/>
  <c r="D27" i="9"/>
  <c r="E27" i="9" s="1"/>
  <c r="D26" i="9"/>
  <c r="E26" i="9" s="1"/>
  <c r="D25" i="9"/>
  <c r="E25" i="9" s="1"/>
  <c r="G23" i="1"/>
  <c r="I23" i="1"/>
  <c r="F23" i="1"/>
  <c r="D27" i="1" l="1"/>
  <c r="E27" i="1" s="1"/>
  <c r="D26" i="1"/>
  <c r="E26" i="1" s="1"/>
  <c r="D25" i="1"/>
  <c r="E25" i="1" s="1"/>
  <c r="D29" i="1"/>
  <c r="E29" i="1" s="1"/>
  <c r="D28" i="1"/>
  <c r="E28" i="1" s="1"/>
</calcChain>
</file>

<file path=xl/sharedStrings.xml><?xml version="1.0" encoding="utf-8"?>
<sst xmlns="http://schemas.openxmlformats.org/spreadsheetml/2006/main" count="341" uniqueCount="42">
  <si>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</si>
  <si>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</si>
  <si>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</si>
  <si>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</si>
  <si>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</si>
  <si>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</si>
  <si>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</si>
  <si>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</si>
  <si>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</si>
  <si>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</si>
  <si>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</si>
  <si>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</si>
  <si>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Principles of Engineering/Technology</t>
  </si>
  <si>
    <t>S</t>
  </si>
  <si>
    <t>Standard</t>
  </si>
  <si>
    <t>Presentation Overall</t>
  </si>
  <si>
    <t>Physics Knowledge</t>
  </si>
  <si>
    <t>Delivery Style</t>
  </si>
  <si>
    <t>Primary Point Communication</t>
  </si>
  <si>
    <t>Illustration Use</t>
  </si>
  <si>
    <t>Verbal Techniques &amp; Poise</t>
  </si>
  <si>
    <t>Introduction &amp; Ending</t>
  </si>
  <si>
    <t>Self Confidence</t>
  </si>
  <si>
    <t>Technical Writing Skills</t>
  </si>
  <si>
    <t>Questions &amp; Answers</t>
  </si>
  <si>
    <t>Penalty</t>
  </si>
  <si>
    <t>Clothing</t>
  </si>
  <si>
    <t>Time</t>
  </si>
  <si>
    <t>Safety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</si>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</sst>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3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8" sqref="E28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40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20">
        <f>IF(ISERROR(AVERAGE(Judge1:Judge5!F7))," ", AVERAGE(Judge1:Judge5!F7))</f>
        <v>187.5</v>
      </c>
      <c r="G7" s="20">
        <f>IF(ISERROR(AVERAGE(Judge1:Judge5!G7))," ", AVERAGE(Judge1:Judge5!G7))</f>
        <v>175</v>
      </c>
      <c r="H7" s="20">
        <f>IF(ISERROR(AVERAGE(Judge1:Judge5!H7))," ", AVERAGE(Judge1:Judge5!H7))</f>
        <v>162.5</v>
      </c>
      <c r="I7" s="20" t="str">
        <f>IF(ISERROR(AVERAGE(Judge1:Judge5!I7))," ", AVERAGE(Judge1:Judge5!I7))</f>
        <v xml:space="preserve"> </v>
      </c>
      <c r="J7" s="20">
        <f>IF(ISERROR(AVERAGE(Judge1:Judge5!J7))," ", AVERAGE(Judge1:Judge5!J7))</f>
        <v>172.5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20">
        <f>IF(ISERROR(AVERAGE(Judge1:Judge5!F8))," ", AVERAGE(Judge1:Judge5!F8))</f>
        <v>150</v>
      </c>
      <c r="G8" s="20">
        <f>IF(ISERROR(AVERAGE(Judge1:Judge5!G8))," ", AVERAGE(Judge1:Judge5!G8))</f>
        <v>175</v>
      </c>
      <c r="H8" s="20">
        <f>IF(ISERROR(AVERAGE(Judge1:Judge5!H8))," ", AVERAGE(Judge1:Judge5!H8))</f>
        <v>165</v>
      </c>
      <c r="I8" s="20" t="str">
        <f>IF(ISERROR(AVERAGE(Judge1:Judge5!I8))," ", AVERAGE(Judge1:Judge5!I8))</f>
        <v xml:space="preserve"> </v>
      </c>
      <c r="J8" s="20">
        <f>IF(ISERROR(AVERAGE(Judge1:Judge5!J8))," ", AVERAGE(Judge1:Judge5!J8))</f>
        <v>158.75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20">
        <f>IF(ISERROR(AVERAGE(Judge1:Judge5!F9))," ", AVERAGE(Judge1:Judge5!F9))</f>
        <v>35</v>
      </c>
      <c r="G9" s="20">
        <f>IF(ISERROR(AVERAGE(Judge1:Judge5!G9))," ", AVERAGE(Judge1:Judge5!G9))</f>
        <v>33</v>
      </c>
      <c r="H9" s="20">
        <f>IF(ISERROR(AVERAGE(Judge1:Judge5!H9))," ", AVERAGE(Judge1:Judge5!H9))</f>
        <v>30</v>
      </c>
      <c r="I9" s="20" t="str">
        <f>IF(ISERROR(AVERAGE(Judge1:Judge5!I9))," ", AVERAGE(Judge1:Judge5!I9))</f>
        <v xml:space="preserve"> </v>
      </c>
      <c r="J9" s="20">
        <f>IF(ISERROR(AVERAGE(Judge1:Judge5!J9))," ", AVERAGE(Judge1:Judge5!J9))</f>
        <v>34.5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20">
        <f>IF(ISERROR(AVERAGE(Judge1:Judge5!F10))," ", AVERAGE(Judge1:Judge5!F10))</f>
        <v>35</v>
      </c>
      <c r="G10" s="20">
        <f>IF(ISERROR(AVERAGE(Judge1:Judge5!G10))," ", AVERAGE(Judge1:Judge5!G10))</f>
        <v>35</v>
      </c>
      <c r="H10" s="20">
        <f>IF(ISERROR(AVERAGE(Judge1:Judge5!H10))," ", AVERAGE(Judge1:Judge5!H10))</f>
        <v>30.75</v>
      </c>
      <c r="I10" s="20" t="str">
        <f>IF(ISERROR(AVERAGE(Judge1:Judge5!I10))," ", AVERAGE(Judge1:Judge5!I10))</f>
        <v xml:space="preserve"> </v>
      </c>
      <c r="J10" s="20">
        <f>IF(ISERROR(AVERAGE(Judge1:Judge5!J10))," ", AVERAGE(Judge1:Judge5!J10))</f>
        <v>34.5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20">
        <f>IF(ISERROR(AVERAGE(Judge1:Judge5!F11))," ", AVERAGE(Judge1:Judge5!F11))</f>
        <v>35.5</v>
      </c>
      <c r="G11" s="20">
        <f>IF(ISERROR(AVERAGE(Judge1:Judge5!G11))," ", AVERAGE(Judge1:Judge5!G11))</f>
        <v>34.25</v>
      </c>
      <c r="H11" s="20">
        <f>IF(ISERROR(AVERAGE(Judge1:Judge5!H11))," ", AVERAGE(Judge1:Judge5!H11))</f>
        <v>33</v>
      </c>
      <c r="I11" s="20" t="str">
        <f>IF(ISERROR(AVERAGE(Judge1:Judge5!I11))," ", AVERAGE(Judge1:Judge5!I11))</f>
        <v xml:space="preserve"> </v>
      </c>
      <c r="J11" s="20">
        <f>IF(ISERROR(AVERAGE(Judge1:Judge5!J11))," ", AVERAGE(Judge1:Judge5!J11))</f>
        <v>36.25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20">
        <f>IF(ISERROR(AVERAGE(Judge1:Judge5!F12))," ", AVERAGE(Judge1:Judge5!F12))</f>
        <v>37.5</v>
      </c>
      <c r="G12" s="20">
        <f>IF(ISERROR(AVERAGE(Judge1:Judge5!G12))," ", AVERAGE(Judge1:Judge5!G12))</f>
        <v>33.5</v>
      </c>
      <c r="H12" s="20">
        <f>IF(ISERROR(AVERAGE(Judge1:Judge5!H12))," ", AVERAGE(Judge1:Judge5!H12))</f>
        <v>28.75</v>
      </c>
      <c r="I12" s="20" t="str">
        <f>IF(ISERROR(AVERAGE(Judge1:Judge5!I12))," ", AVERAGE(Judge1:Judge5!I12))</f>
        <v xml:space="preserve"> </v>
      </c>
      <c r="J12" s="20">
        <f>IF(ISERROR(AVERAGE(Judge1:Judge5!J12))," ", AVERAGE(Judge1:Judge5!J12))</f>
        <v>32.5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20">
        <f>IF(ISERROR(AVERAGE(Judge1:Judge5!F13))," ", AVERAGE(Judge1:Judge5!F13))</f>
        <v>22</v>
      </c>
      <c r="G13" s="20">
        <f>IF(ISERROR(AVERAGE(Judge1:Judge5!G13))," ", AVERAGE(Judge1:Judge5!G13))</f>
        <v>19.25</v>
      </c>
      <c r="H13" s="20">
        <f>IF(ISERROR(AVERAGE(Judge1:Judge5!H13))," ", AVERAGE(Judge1:Judge5!H13))</f>
        <v>15.5</v>
      </c>
      <c r="I13" s="20" t="str">
        <f>IF(ISERROR(AVERAGE(Judge1:Judge5!I13))," ", AVERAGE(Judge1:Judge5!I13))</f>
        <v xml:space="preserve"> </v>
      </c>
      <c r="J13" s="20">
        <f>IF(ISERROR(AVERAGE(Judge1:Judge5!J13))," ", AVERAGE(Judge1:Judge5!J13))</f>
        <v>16.25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20">
        <f>IF(ISERROR(AVERAGE(Judge1:Judge5!F14))," ", AVERAGE(Judge1:Judge5!F14))</f>
        <v>38.75</v>
      </c>
      <c r="G14" s="20">
        <f>IF(ISERROR(AVERAGE(Judge1:Judge5!G14))," ", AVERAGE(Judge1:Judge5!G14))</f>
        <v>36.25</v>
      </c>
      <c r="H14" s="20">
        <f>IF(ISERROR(AVERAGE(Judge1:Judge5!H14))," ", AVERAGE(Judge1:Judge5!H14))</f>
        <v>30.75</v>
      </c>
      <c r="I14" s="20" t="str">
        <f>IF(ISERROR(AVERAGE(Judge1:Judge5!I14))," ", AVERAGE(Judge1:Judge5!I14))</f>
        <v xml:space="preserve"> </v>
      </c>
      <c r="J14" s="20">
        <f>IF(ISERROR(AVERAGE(Judge1:Judge5!J14))," ", AVERAGE(Judge1:Judge5!J14))</f>
        <v>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20" t="str">
        <f>IF(ISERROR(AVERAGE(Judge1:Judge5!F15))," ", AVERAGE(Judge1:Judge5!F15))</f>
        <v xml:space="preserve"> </v>
      </c>
      <c r="G15" s="20" t="str">
        <f>IF(ISERROR(AVERAGE(Judge1:Judge5!G15))," ", AVERAGE(Judge1:Judge5!G15))</f>
        <v xml:space="preserve"> </v>
      </c>
      <c r="H15" s="20" t="str">
        <f>IF(ISERROR(AVERAGE(Judge1:Judge5!H15))," ", AVERAGE(Judge1:Judge5!H15))</f>
        <v xml:space="preserve"> </v>
      </c>
      <c r="I15" s="20" t="str">
        <f>IF(ISERROR(AVERAGE(Judge1:Judge5!I15))," ", AVERAGE(Judge1:Judge5!I15))</f>
        <v xml:space="preserve"> </v>
      </c>
      <c r="J15" s="20">
        <f>IF(ISERROR(AVERAGE(Judge1:Judge5!J15))," ", AVERAGE(Judge1:Judge5!J15))</f>
        <v>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20">
        <f>IF(ISERROR(AVERAGE(Judge1:Judge5!F16))," ", AVERAGE(Judge1:Judge5!F16))</f>
        <v>56.25</v>
      </c>
      <c r="G16" s="20">
        <f>IF(ISERROR(AVERAGE(Judge1:Judge5!G16))," ", AVERAGE(Judge1:Judge5!G16))</f>
        <v>38.75</v>
      </c>
      <c r="H16" s="20">
        <f>IF(ISERROR(AVERAGE(Judge1:Judge5!H16))," ", AVERAGE(Judge1:Judge5!H16))</f>
        <v>47.5</v>
      </c>
      <c r="I16" s="20" t="str">
        <f>IF(ISERROR(AVERAGE(Judge1:Judge5!I16))," ", AVERAGE(Judge1:Judge5!I16))</f>
        <v xml:space="preserve"> </v>
      </c>
      <c r="J16" s="20">
        <f>IF(ISERROR(AVERAGE(Judge1:Judge5!J16))," ", AVERAGE(Judge1:Judge5!J16))</f>
        <v>70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21">
        <f>IF(ISERROR(AVERAGE(Judge1:Judge5!F17))," ", AVERAGE(Judge1:Judge5!F17))</f>
        <v>-2.5</v>
      </c>
      <c r="G17" s="21" t="str">
        <f>IF(ISERROR(AVERAGE(Judge1:Judge5!G17))," ", AVERAGE(Judge1:Judge5!G17))</f>
        <v xml:space="preserve"> </v>
      </c>
      <c r="H17" s="21">
        <f>IF(ISERROR(AVERAGE(Judge1:Judge5!H17))," ", AVERAGE(Judge1:Judge5!H17))</f>
        <v>-30</v>
      </c>
      <c r="I17" s="21" t="str">
        <f>IF(ISERROR(AVERAGE(Judge1:Judge5!I17))," ", AVERAGE(Judge1:Judge5!I17))</f>
        <v xml:space="preserve"> </v>
      </c>
      <c r="J17" s="21" t="str">
        <f>IF(ISERROR(AVERAGE(Judge1:Judge5!J17))," ", AVERAGE(Judge1:Judge5!J17))</f>
        <v xml:space="preserve"> </v>
      </c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21" t="str">
        <f>IF(ISERROR(AVERAGE(Judge1:Judge5!F18))," ", AVERAGE(Judge1:Judge5!F18))</f>
        <v xml:space="preserve"> </v>
      </c>
      <c r="G18" s="21">
        <f>IF(ISERROR(AVERAGE(Judge1:Judge5!G18))," ", AVERAGE(Judge1:Judge5!G18))</f>
        <v>-30</v>
      </c>
      <c r="H18" s="21">
        <f>IF(ISERROR(AVERAGE(Judge1:Judge5!H18))," ", AVERAGE(Judge1:Judge5!H18))</f>
        <v>-5</v>
      </c>
      <c r="I18" s="21" t="str">
        <f>IF(ISERROR(AVERAGE(Judge1:Judge5!I18))," ", AVERAGE(Judge1:Judge5!I18))</f>
        <v xml:space="preserve"> </v>
      </c>
      <c r="J18" s="21">
        <f>IF(ISERROR(AVERAGE(Judge1:Judge5!J18))," ", AVERAGE(Judge1:Judge5!J18))</f>
        <v>-30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21" t="str">
        <f>IF(ISERROR(AVERAGE(Judge1:Judge5!I19))," ", AVERAGE(Judge1:Judge5!I19))</f>
        <v xml:space="preserve"> </v>
      </c>
      <c r="J19" s="21" t="str">
        <f>IF(ISERROR(AVERAGE(Judge1:Judge5!J19))," ", AVERAGE(Judge1:Judge5!J19))</f>
        <v xml:space="preserve"> </v>
      </c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21" t="str">
        <f>IF(ISERROR(AVERAGE(Judge1:Judge5!F20))," ", AVERAGE(Judge1:Judge5!F20))</f>
        <v xml:space="preserve"> </v>
      </c>
      <c r="G20" s="21" t="str">
        <f>IF(ISERROR(AVERAGE(Judge1:Judge5!G20))," ", AVERAGE(Judge1:Judge5!G20))</f>
        <v xml:space="preserve"> </v>
      </c>
      <c r="H20" s="21" t="str">
        <f>IF(ISERROR(AVERAGE(Judge1:Judge5!H20))," ", AVERAGE(Judge1:Judge5!H20))</f>
        <v xml:space="preserve"> </v>
      </c>
      <c r="I20" s="21" t="str">
        <f>IF(ISERROR(AVERAGE(Judge1:Judge5!I20))," ", AVERAGE(Judge1:Judge5!I20))</f>
        <v xml:space="preserve"> </v>
      </c>
      <c r="J20" s="21" t="str">
        <f>IF(ISERROR(AVERAGE(Judge1:Judge5!J20))," ", AVERAGE(Judge1:Judge5!J20))</f>
        <v xml:space="preserve"> </v>
      </c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595</v>
      </c>
      <c r="G23" s="13">
        <f>SUM($G$7:$G$20)</f>
        <v>550</v>
      </c>
      <c r="H23" s="13">
        <f>SUM($H$7:$H$20)</f>
        <v>508.75</v>
      </c>
      <c r="I23" s="13">
        <f>SUM($I$7:$I$20)</f>
        <v>0</v>
      </c>
      <c r="J23" s="13">
        <f>SUM($J$7:$J$20)</f>
        <v>610.25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32</v>
      </c>
      <c r="D25" s="14">
        <f>LARGE($F$23:$J$23,1)</f>
        <v>610.25</v>
      </c>
      <c r="E25">
        <f>INDEX($F$6:$J$6,MATCH($D$25,$F$23:$J$23,0))</f>
        <v>1943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35</v>
      </c>
      <c r="D26" s="15">
        <f>LARGE($F$23:$J$23,2)</f>
        <v>595</v>
      </c>
      <c r="E26">
        <f>INDEX($F$6:$J$6,MATCH($D$26,$F$23:$J$23,0))</f>
        <v>1524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36</v>
      </c>
      <c r="D27" s="16">
        <f>LARGE($F$23:$J$23,3)</f>
        <v>550</v>
      </c>
      <c r="E27">
        <f>INDEX($F$6:$J$6,MATCH($D$27,$F$23:$J$23,0))</f>
        <v>1525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37</v>
      </c>
      <c r="D28" s="17">
        <f>LARGE($F$23:$J$23,4)</f>
        <v>508.75</v>
      </c>
      <c r="E28">
        <f>INDEX($F$6:$J$6,MATCH($D$28,$F$23:$J$23,0))</f>
        <v>1715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38</v>
      </c>
      <c r="D29" s="18">
        <f>LARGE($F$23:$J$23,5)</f>
        <v>0</v>
      </c>
      <c r="E29">
        <f>INDEX($F$6:$J$6,MATCH($D$29,$F$23:$J$23,0))</f>
        <v>1937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J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J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J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J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J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J13">
    <cfRule type="cellIs" dxfId="218" priority="13" stopIfTrue="1" operator="greaterThan">
      <formula>$E$13</formula>
    </cfRule>
    <cfRule type="cellIs" dxfId="217" priority="14" stopIfTrue="1" operator="equal">
      <formula>""</formula>
    </cfRule>
  </conditionalFormatting>
  <conditionalFormatting sqref="E14:J14">
    <cfRule type="cellIs" dxfId="216" priority="15" stopIfTrue="1" operator="greaterThan">
      <formula>$E$14</formula>
    </cfRule>
    <cfRule type="cellIs" dxfId="215" priority="16" stopIfTrue="1" operator="equal">
      <formula>""</formula>
    </cfRule>
  </conditionalFormatting>
  <conditionalFormatting sqref="E15:J15">
    <cfRule type="cellIs" dxfId="214" priority="17" stopIfTrue="1" operator="greaterThan">
      <formula>$E$15</formula>
    </cfRule>
    <cfRule type="cellIs" dxfId="213" priority="18" stopIfTrue="1" operator="equal">
      <formula>""</formula>
    </cfRule>
  </conditionalFormatting>
  <conditionalFormatting sqref="E16:J16">
    <cfRule type="cellIs" dxfId="212" priority="19" stopIfTrue="1" operator="greaterThan">
      <formula>$E$16</formula>
    </cfRule>
    <cfRule type="cellIs" dxfId="211" priority="20" stopIfTrue="1" operator="equal">
      <formula>""</formula>
    </cfRule>
  </conditionalFormatting>
  <conditionalFormatting sqref="E17:J17">
    <cfRule type="cellIs" dxfId="210" priority="21" stopIfTrue="1" operator="lessThan">
      <formula>$E$17</formula>
    </cfRule>
    <cfRule type="cellIs" dxfId="209" priority="22" stopIfTrue="1" operator="greaterThan">
      <formula>0</formula>
    </cfRule>
  </conditionalFormatting>
  <conditionalFormatting sqref="E18:J18">
    <cfRule type="cellIs" dxfId="208" priority="23" stopIfTrue="1" operator="lessThan">
      <formula>$E$18</formula>
    </cfRule>
    <cfRule type="cellIs" dxfId="207" priority="24" stopIfTrue="1" operator="greaterThan">
      <formula>0</formula>
    </cfRule>
  </conditionalFormatting>
  <conditionalFormatting sqref="E19:J19">
    <cfRule type="cellIs" dxfId="206" priority="25" stopIfTrue="1" operator="lessThan">
      <formula>$E$19</formula>
    </cfRule>
    <cfRule type="cellIs" dxfId="205" priority="26" stopIfTrue="1" operator="greaterThan">
      <formula>0</formula>
    </cfRule>
  </conditionalFormatting>
  <conditionalFormatting sqref="E20:J20">
    <cfRule type="cellIs" dxfId="204" priority="27" stopIfTrue="1" operator="lessThan">
      <formula>$E$20</formula>
    </cfRule>
    <cfRule type="cellIs" dxfId="203" priority="28" stopIfTrue="1" operator="greaterThan">
      <formula>0</formula>
    </cfRule>
  </conditionalFormatting>
  <conditionalFormatting sqref="C23:J23">
    <cfRule type="cellIs" dxfId="202" priority="29" stopIfTrue="1" operator="equal">
      <formula>$D$25</formula>
    </cfRule>
    <cfRule type="cellIs" dxfId="201" priority="30" stopIfTrue="1" operator="equal">
      <formula>$D$26</formula>
    </cfRule>
    <cfRule type="cellIs" dxfId="200" priority="31" stopIfTrue="1" operator="equal">
      <formula>$D$27</formula>
    </cfRule>
    <cfRule type="cellIs" dxfId="199" priority="32" stopIfTrue="1" operator="equal">
      <formula>$D$28</formula>
    </cfRule>
    <cfRule type="cellIs" dxfId="198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5">
        <v>110</v>
      </c>
      <c r="G7" s="5">
        <v>100</v>
      </c>
      <c r="H7" s="5">
        <v>80</v>
      </c>
      <c r="I7" s="5"/>
      <c r="J7" s="5">
        <v>110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5">
        <v>80</v>
      </c>
      <c r="G8" s="5">
        <v>90</v>
      </c>
      <c r="H8" s="5">
        <v>70</v>
      </c>
      <c r="I8" s="5"/>
      <c r="J8" s="5">
        <v>100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5">
        <v>25</v>
      </c>
      <c r="G9" s="5">
        <v>25</v>
      </c>
      <c r="H9" s="5">
        <v>20</v>
      </c>
      <c r="I9" s="5"/>
      <c r="J9" s="5">
        <v>30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5">
        <v>30</v>
      </c>
      <c r="G10" s="5">
        <v>30</v>
      </c>
      <c r="H10" s="5">
        <v>25</v>
      </c>
      <c r="I10" s="5"/>
      <c r="J10" s="5">
        <v>25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5">
        <v>30</v>
      </c>
      <c r="G11" s="5">
        <v>30</v>
      </c>
      <c r="H11" s="5">
        <v>25</v>
      </c>
      <c r="I11" s="5"/>
      <c r="J11" s="5">
        <v>30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5">
        <v>25</v>
      </c>
      <c r="G12" s="5">
        <v>25</v>
      </c>
      <c r="H12" s="5">
        <v>15</v>
      </c>
      <c r="I12" s="5"/>
      <c r="J12" s="5">
        <v>25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5">
        <v>20</v>
      </c>
      <c r="G13" s="5">
        <v>20</v>
      </c>
      <c r="H13" s="5">
        <v>15</v>
      </c>
      <c r="I13" s="5"/>
      <c r="J13" s="5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5">
        <v>30</v>
      </c>
      <c r="G14" s="5">
        <v>35</v>
      </c>
      <c r="H14" s="5">
        <v>25</v>
      </c>
      <c r="I14" s="5"/>
      <c r="J14" s="5">
        <v>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5">
        <v>40</v>
      </c>
      <c r="G16" s="5">
        <v>45</v>
      </c>
      <c r="H16" s="5">
        <v>30</v>
      </c>
      <c r="I16" s="5"/>
      <c r="J16" s="5">
        <v>50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12">
        <v>-5</v>
      </c>
      <c r="G17" s="12"/>
      <c r="H17" s="12">
        <v>-30</v>
      </c>
      <c r="I17" s="12"/>
      <c r="J17" s="12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12"/>
      <c r="G18" s="12">
        <v>-30</v>
      </c>
      <c r="H18" s="12">
        <v>-5</v>
      </c>
      <c r="I18" s="12"/>
      <c r="J18" s="12">
        <v>-30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12"/>
      <c r="G19" s="12"/>
      <c r="H19" s="12"/>
      <c r="I19" s="12"/>
      <c r="J19" s="12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385</v>
      </c>
      <c r="G23" s="13">
        <f>SUM($G$7:$G$20)</f>
        <v>370</v>
      </c>
      <c r="H23" s="13">
        <f>SUM($H$7:$H$20)</f>
        <v>270</v>
      </c>
      <c r="I23" s="13">
        <f>SUM($I$7:$I$20)</f>
        <v>0</v>
      </c>
      <c r="J23" s="13">
        <f>SUM($J$7:$J$20)</f>
        <v>390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97" priority="1" stopIfTrue="1" operator="greaterThan">
      <formula>$E$7</formula>
    </cfRule>
    <cfRule type="cellIs" dxfId="196" priority="2" stopIfTrue="1" operator="equal">
      <formula>""</formula>
    </cfRule>
  </conditionalFormatting>
  <conditionalFormatting sqref="E8:J8">
    <cfRule type="cellIs" dxfId="195" priority="3" stopIfTrue="1" operator="greaterThan">
      <formula>$E$8</formula>
    </cfRule>
    <cfRule type="cellIs" dxfId="194" priority="4" stopIfTrue="1" operator="equal">
      <formula>""</formula>
    </cfRule>
  </conditionalFormatting>
  <conditionalFormatting sqref="E9:J9">
    <cfRule type="cellIs" dxfId="193" priority="5" stopIfTrue="1" operator="greaterThan">
      <formula>$E$9</formula>
    </cfRule>
    <cfRule type="cellIs" dxfId="192" priority="6" stopIfTrue="1" operator="equal">
      <formula>""</formula>
    </cfRule>
  </conditionalFormatting>
  <conditionalFormatting sqref="E10:J10">
    <cfRule type="cellIs" dxfId="191" priority="7" stopIfTrue="1" operator="greaterThan">
      <formula>$E$10</formula>
    </cfRule>
    <cfRule type="cellIs" dxfId="190" priority="8" stopIfTrue="1" operator="equal">
      <formula>""</formula>
    </cfRule>
  </conditionalFormatting>
  <conditionalFormatting sqref="E11:J11">
    <cfRule type="cellIs" dxfId="189" priority="9" stopIfTrue="1" operator="greaterThan">
      <formula>$E$11</formula>
    </cfRule>
    <cfRule type="cellIs" dxfId="188" priority="10" stopIfTrue="1" operator="equal">
      <formula>""</formula>
    </cfRule>
  </conditionalFormatting>
  <conditionalFormatting sqref="E12:J12">
    <cfRule type="cellIs" dxfId="187" priority="11" stopIfTrue="1" operator="greaterThan">
      <formula>$E$12</formula>
    </cfRule>
    <cfRule type="cellIs" dxfId="186" priority="12" stopIfTrue="1" operator="equal">
      <formula>""</formula>
    </cfRule>
  </conditionalFormatting>
  <conditionalFormatting sqref="E13:J13">
    <cfRule type="cellIs" dxfId="185" priority="13" stopIfTrue="1" operator="greaterThan">
      <formula>$E$13</formula>
    </cfRule>
    <cfRule type="cellIs" dxfId="184" priority="14" stopIfTrue="1" operator="equal">
      <formula>""</formula>
    </cfRule>
  </conditionalFormatting>
  <conditionalFormatting sqref="E14:J14">
    <cfRule type="cellIs" dxfId="183" priority="15" stopIfTrue="1" operator="greaterThan">
      <formula>$E$14</formula>
    </cfRule>
    <cfRule type="cellIs" dxfId="182" priority="16" stopIfTrue="1" operator="equal">
      <formula>""</formula>
    </cfRule>
  </conditionalFormatting>
  <conditionalFormatting sqref="E15:J15">
    <cfRule type="cellIs" dxfId="181" priority="17" stopIfTrue="1" operator="greaterThan">
      <formula>$E$15</formula>
    </cfRule>
    <cfRule type="cellIs" dxfId="180" priority="18" stopIfTrue="1" operator="equal">
      <formula>""</formula>
    </cfRule>
  </conditionalFormatting>
  <conditionalFormatting sqref="E16:J16">
    <cfRule type="cellIs" dxfId="179" priority="19" stopIfTrue="1" operator="greaterThan">
      <formula>$E$16</formula>
    </cfRule>
    <cfRule type="cellIs" dxfId="178" priority="20" stopIfTrue="1" operator="equal">
      <formula>""</formula>
    </cfRule>
  </conditionalFormatting>
  <conditionalFormatting sqref="E17:J17">
    <cfRule type="cellIs" dxfId="177" priority="21" stopIfTrue="1" operator="lessThan">
      <formula>$E$17</formula>
    </cfRule>
    <cfRule type="cellIs" dxfId="176" priority="22" stopIfTrue="1" operator="greaterThan">
      <formula>0</formula>
    </cfRule>
  </conditionalFormatting>
  <conditionalFormatting sqref="E18:J18">
    <cfRule type="cellIs" dxfId="175" priority="23" stopIfTrue="1" operator="lessThan">
      <formula>$E$18</formula>
    </cfRule>
    <cfRule type="cellIs" dxfId="174" priority="24" stopIfTrue="1" operator="greaterThan">
      <formula>0</formula>
    </cfRule>
  </conditionalFormatting>
  <conditionalFormatting sqref="E19:J19">
    <cfRule type="cellIs" dxfId="173" priority="25" stopIfTrue="1" operator="lessThan">
      <formula>$E$19</formula>
    </cfRule>
    <cfRule type="cellIs" dxfId="172" priority="26" stopIfTrue="1" operator="greaterThan">
      <formula>0</formula>
    </cfRule>
  </conditionalFormatting>
  <conditionalFormatting sqref="E20:J20">
    <cfRule type="cellIs" dxfId="171" priority="27" stopIfTrue="1" operator="lessThan">
      <formula>$E$20</formula>
    </cfRule>
    <cfRule type="cellIs" dxfId="170" priority="28" stopIfTrue="1" operator="greaterThan">
      <formula>0</formula>
    </cfRule>
  </conditionalFormatting>
  <conditionalFormatting sqref="C23:J23">
    <cfRule type="cellIs" dxfId="169" priority="29" stopIfTrue="1" operator="equal">
      <formula>$D$25</formula>
    </cfRule>
    <cfRule type="cellIs" dxfId="168" priority="30" stopIfTrue="1" operator="equal">
      <formula>$D$26</formula>
    </cfRule>
    <cfRule type="cellIs" dxfId="167" priority="31" stopIfTrue="1" operator="equal">
      <formula>$D$27</formula>
    </cfRule>
    <cfRule type="cellIs" dxfId="166" priority="32" stopIfTrue="1" operator="equal">
      <formula>$D$28</formula>
    </cfRule>
    <cfRule type="cellIs" dxfId="165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3" sqref="F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5">
        <v>240</v>
      </c>
      <c r="G7" s="5">
        <v>150</v>
      </c>
      <c r="H7" s="5">
        <v>150</v>
      </c>
      <c r="I7" s="5"/>
      <c r="J7" s="5">
        <v>130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5">
        <v>140</v>
      </c>
      <c r="G8" s="5">
        <v>175</v>
      </c>
      <c r="H8" s="5">
        <v>200</v>
      </c>
      <c r="I8" s="5"/>
      <c r="J8" s="5">
        <v>125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5">
        <v>40</v>
      </c>
      <c r="G9" s="5">
        <v>40</v>
      </c>
      <c r="H9" s="5">
        <v>30</v>
      </c>
      <c r="I9" s="5"/>
      <c r="J9" s="5">
        <v>35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5">
        <v>40</v>
      </c>
      <c r="G10" s="5">
        <v>35</v>
      </c>
      <c r="H10" s="5">
        <v>30</v>
      </c>
      <c r="I10" s="5"/>
      <c r="J10" s="5">
        <v>35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5">
        <v>45</v>
      </c>
      <c r="G11" s="5">
        <v>35</v>
      </c>
      <c r="H11" s="5">
        <v>40</v>
      </c>
      <c r="I11" s="5"/>
      <c r="J11" s="5">
        <v>40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5">
        <v>45</v>
      </c>
      <c r="G12" s="5">
        <v>45</v>
      </c>
      <c r="H12" s="5">
        <v>35</v>
      </c>
      <c r="I12" s="5"/>
      <c r="J12" s="5">
        <v>35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5">
        <v>25</v>
      </c>
      <c r="G13" s="5">
        <v>25</v>
      </c>
      <c r="H13" s="5">
        <v>20</v>
      </c>
      <c r="I13" s="5"/>
      <c r="J13" s="5">
        <v>20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5">
        <v>45</v>
      </c>
      <c r="G14" s="5">
        <v>45</v>
      </c>
      <c r="H14" s="5">
        <v>25</v>
      </c>
      <c r="I14" s="5"/>
      <c r="J14" s="5">
        <v>30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>
        <v>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5">
        <v>25</v>
      </c>
      <c r="G16" s="5">
        <v>20</v>
      </c>
      <c r="H16" s="5">
        <v>15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12">
        <f>5</f>
        <v>5</v>
      </c>
      <c r="G17" s="12"/>
      <c r="H17" s="12">
        <v>-30</v>
      </c>
      <c r="I17" s="12"/>
      <c r="J17" s="12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12"/>
      <c r="G18" s="12">
        <v>-30</v>
      </c>
      <c r="H18" s="12">
        <v>-5</v>
      </c>
      <c r="I18" s="12"/>
      <c r="J18" s="12">
        <v>-30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12"/>
      <c r="G19" s="12"/>
      <c r="H19" s="12"/>
      <c r="I19" s="12"/>
      <c r="J19" s="12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650</v>
      </c>
      <c r="G23" s="13">
        <f>SUM($G$7:$G$20)</f>
        <v>540</v>
      </c>
      <c r="H23" s="13">
        <f>SUM($H$7:$H$20)</f>
        <v>510</v>
      </c>
      <c r="I23" s="13">
        <f>SUM($I$7:$I$20)</f>
        <v>0</v>
      </c>
      <c r="J23" s="13">
        <f>SUM($J$7:$J$20)</f>
        <v>470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64" priority="1" stopIfTrue="1" operator="greaterThan">
      <formula>$E$7</formula>
    </cfRule>
    <cfRule type="cellIs" dxfId="163" priority="2" stopIfTrue="1" operator="equal">
      <formula>""</formula>
    </cfRule>
  </conditionalFormatting>
  <conditionalFormatting sqref="E8:J8">
    <cfRule type="cellIs" dxfId="162" priority="3" stopIfTrue="1" operator="greaterThan">
      <formula>$E$8</formula>
    </cfRule>
    <cfRule type="cellIs" dxfId="161" priority="4" stopIfTrue="1" operator="equal">
      <formula>""</formula>
    </cfRule>
  </conditionalFormatting>
  <conditionalFormatting sqref="E9:J9">
    <cfRule type="cellIs" dxfId="160" priority="5" stopIfTrue="1" operator="greaterThan">
      <formula>$E$9</formula>
    </cfRule>
    <cfRule type="cellIs" dxfId="159" priority="6" stopIfTrue="1" operator="equal">
      <formula>""</formula>
    </cfRule>
  </conditionalFormatting>
  <conditionalFormatting sqref="E10:J10">
    <cfRule type="cellIs" dxfId="158" priority="7" stopIfTrue="1" operator="greaterThan">
      <formula>$E$10</formula>
    </cfRule>
    <cfRule type="cellIs" dxfId="157" priority="8" stopIfTrue="1" operator="equal">
      <formula>""</formula>
    </cfRule>
  </conditionalFormatting>
  <conditionalFormatting sqref="E11:J11">
    <cfRule type="cellIs" dxfId="156" priority="9" stopIfTrue="1" operator="greaterThan">
      <formula>$E$11</formula>
    </cfRule>
    <cfRule type="cellIs" dxfId="155" priority="10" stopIfTrue="1" operator="equal">
      <formula>""</formula>
    </cfRule>
  </conditionalFormatting>
  <conditionalFormatting sqref="E12:J12">
    <cfRule type="cellIs" dxfId="154" priority="11" stopIfTrue="1" operator="greaterThan">
      <formula>$E$12</formula>
    </cfRule>
    <cfRule type="cellIs" dxfId="153" priority="12" stopIfTrue="1" operator="equal">
      <formula>""</formula>
    </cfRule>
  </conditionalFormatting>
  <conditionalFormatting sqref="E13:J13">
    <cfRule type="cellIs" dxfId="152" priority="13" stopIfTrue="1" operator="greaterThan">
      <formula>$E$13</formula>
    </cfRule>
    <cfRule type="cellIs" dxfId="151" priority="14" stopIfTrue="1" operator="equal">
      <formula>""</formula>
    </cfRule>
  </conditionalFormatting>
  <conditionalFormatting sqref="E14:J14">
    <cfRule type="cellIs" dxfId="150" priority="15" stopIfTrue="1" operator="greaterThan">
      <formula>$E$14</formula>
    </cfRule>
    <cfRule type="cellIs" dxfId="149" priority="16" stopIfTrue="1" operator="equal">
      <formula>""</formula>
    </cfRule>
  </conditionalFormatting>
  <conditionalFormatting sqref="E15:J15">
    <cfRule type="cellIs" dxfId="148" priority="17" stopIfTrue="1" operator="greaterThan">
      <formula>$E$15</formula>
    </cfRule>
    <cfRule type="cellIs" dxfId="147" priority="18" stopIfTrue="1" operator="equal">
      <formula>""</formula>
    </cfRule>
  </conditionalFormatting>
  <conditionalFormatting sqref="E16:J16">
    <cfRule type="cellIs" dxfId="146" priority="19" stopIfTrue="1" operator="greaterThan">
      <formula>$E$16</formula>
    </cfRule>
    <cfRule type="cellIs" dxfId="145" priority="20" stopIfTrue="1" operator="equal">
      <formula>""</formula>
    </cfRule>
  </conditionalFormatting>
  <conditionalFormatting sqref="E17:J17">
    <cfRule type="cellIs" dxfId="144" priority="21" stopIfTrue="1" operator="lessThan">
      <formula>$E$17</formula>
    </cfRule>
    <cfRule type="cellIs" dxfId="143" priority="22" stopIfTrue="1" operator="greaterThan">
      <formula>0</formula>
    </cfRule>
  </conditionalFormatting>
  <conditionalFormatting sqref="E18:J18">
    <cfRule type="cellIs" dxfId="142" priority="23" stopIfTrue="1" operator="lessThan">
      <formula>$E$18</formula>
    </cfRule>
    <cfRule type="cellIs" dxfId="141" priority="24" stopIfTrue="1" operator="greaterThan">
      <formula>0</formula>
    </cfRule>
  </conditionalFormatting>
  <conditionalFormatting sqref="E19:J19">
    <cfRule type="cellIs" dxfId="140" priority="25" stopIfTrue="1" operator="lessThan">
      <formula>$E$19</formula>
    </cfRule>
    <cfRule type="cellIs" dxfId="139" priority="26" stopIfTrue="1" operator="greaterThan">
      <formula>0</formula>
    </cfRule>
  </conditionalFormatting>
  <conditionalFormatting sqref="E20:J20">
    <cfRule type="cellIs" dxfId="138" priority="27" stopIfTrue="1" operator="lessThan">
      <formula>$E$20</formula>
    </cfRule>
    <cfRule type="cellIs" dxfId="137" priority="28" stopIfTrue="1" operator="greaterThan">
      <formula>0</formula>
    </cfRule>
  </conditionalFormatting>
  <conditionalFormatting sqref="C23:J23">
    <cfRule type="cellIs" dxfId="136" priority="29" stopIfTrue="1" operator="equal">
      <formula>$D$25</formula>
    </cfRule>
    <cfRule type="cellIs" dxfId="135" priority="30" stopIfTrue="1" operator="equal">
      <formula>$D$26</formula>
    </cfRule>
    <cfRule type="cellIs" dxfId="134" priority="31" stopIfTrue="1" operator="equal">
      <formula>$D$27</formula>
    </cfRule>
    <cfRule type="cellIs" dxfId="133" priority="32" stopIfTrue="1" operator="equal">
      <formula>$D$28</formula>
    </cfRule>
    <cfRule type="cellIs" dxfId="132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8" sqref="F8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5">
        <v>200</v>
      </c>
      <c r="G7" s="5">
        <v>235</v>
      </c>
      <c r="H7" s="5">
        <v>220</v>
      </c>
      <c r="I7" s="5"/>
      <c r="J7" s="5">
        <v>235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5">
        <v>200</v>
      </c>
      <c r="G8" s="5">
        <v>210</v>
      </c>
      <c r="H8" s="5">
        <v>200</v>
      </c>
      <c r="I8" s="5"/>
      <c r="J8" s="5">
        <v>200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5">
        <v>35</v>
      </c>
      <c r="G9" s="5">
        <v>32</v>
      </c>
      <c r="H9" s="5">
        <v>35</v>
      </c>
      <c r="I9" s="5"/>
      <c r="J9" s="5">
        <v>38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5">
        <v>35</v>
      </c>
      <c r="G10" s="5">
        <v>40</v>
      </c>
      <c r="H10" s="5">
        <v>35</v>
      </c>
      <c r="I10" s="5"/>
      <c r="J10" s="5">
        <v>38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5">
        <v>30</v>
      </c>
      <c r="G11" s="5">
        <v>32</v>
      </c>
      <c r="H11" s="5">
        <v>37</v>
      </c>
      <c r="I11" s="5"/>
      <c r="J11" s="5">
        <v>42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5">
        <v>40</v>
      </c>
      <c r="G12" s="5">
        <v>32</v>
      </c>
      <c r="H12" s="5">
        <v>35</v>
      </c>
      <c r="I12" s="5"/>
      <c r="J12" s="5">
        <v>35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5">
        <v>20</v>
      </c>
      <c r="G13" s="5">
        <v>17</v>
      </c>
      <c r="H13" s="5">
        <v>15</v>
      </c>
      <c r="I13" s="5"/>
      <c r="J13" s="5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5">
        <v>40</v>
      </c>
      <c r="G14" s="5">
        <v>30</v>
      </c>
      <c r="H14" s="5">
        <v>38</v>
      </c>
      <c r="I14" s="5"/>
      <c r="J14" s="5">
        <v>40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5">
        <v>80</v>
      </c>
      <c r="G16" s="5">
        <v>5</v>
      </c>
      <c r="H16" s="5">
        <v>85</v>
      </c>
      <c r="I16" s="5"/>
      <c r="J16" s="5">
        <v>80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12">
        <v>-5</v>
      </c>
      <c r="G17" s="12"/>
      <c r="H17" s="12">
        <v>-30</v>
      </c>
      <c r="I17" s="12"/>
      <c r="J17" s="12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12"/>
      <c r="G18" s="12">
        <v>-30</v>
      </c>
      <c r="H18" s="12">
        <v>-5</v>
      </c>
      <c r="I18" s="12"/>
      <c r="J18" s="12">
        <v>-30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12"/>
      <c r="G19" s="12"/>
      <c r="H19" s="12"/>
      <c r="I19" s="12"/>
      <c r="J19" s="12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675</v>
      </c>
      <c r="G23" s="13">
        <f>SUM($G$7:$G$20)</f>
        <v>603</v>
      </c>
      <c r="H23" s="13">
        <f>SUM($H$7:$H$20)</f>
        <v>665</v>
      </c>
      <c r="I23" s="13">
        <f>SUM($I$7:$I$20)</f>
        <v>0</v>
      </c>
      <c r="J23" s="13">
        <f>SUM($J$7:$J$20)</f>
        <v>693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31" priority="1" stopIfTrue="1" operator="greaterThan">
      <formula>$E$7</formula>
    </cfRule>
    <cfRule type="cellIs" dxfId="130" priority="2" stopIfTrue="1" operator="equal">
      <formula>""</formula>
    </cfRule>
  </conditionalFormatting>
  <conditionalFormatting sqref="E8:J8">
    <cfRule type="cellIs" dxfId="129" priority="3" stopIfTrue="1" operator="greaterThan">
      <formula>$E$8</formula>
    </cfRule>
    <cfRule type="cellIs" dxfId="128" priority="4" stopIfTrue="1" operator="equal">
      <formula>""</formula>
    </cfRule>
  </conditionalFormatting>
  <conditionalFormatting sqref="E9:J9">
    <cfRule type="cellIs" dxfId="127" priority="5" stopIfTrue="1" operator="greaterThan">
      <formula>$E$9</formula>
    </cfRule>
    <cfRule type="cellIs" dxfId="126" priority="6" stopIfTrue="1" operator="equal">
      <formula>""</formula>
    </cfRule>
  </conditionalFormatting>
  <conditionalFormatting sqref="E10:J10">
    <cfRule type="cellIs" dxfId="125" priority="7" stopIfTrue="1" operator="greaterThan">
      <formula>$E$10</formula>
    </cfRule>
    <cfRule type="cellIs" dxfId="124" priority="8" stopIfTrue="1" operator="equal">
      <formula>""</formula>
    </cfRule>
  </conditionalFormatting>
  <conditionalFormatting sqref="E11:J11">
    <cfRule type="cellIs" dxfId="123" priority="9" stopIfTrue="1" operator="greaterThan">
      <formula>$E$11</formula>
    </cfRule>
    <cfRule type="cellIs" dxfId="122" priority="10" stopIfTrue="1" operator="equal">
      <formula>""</formula>
    </cfRule>
  </conditionalFormatting>
  <conditionalFormatting sqref="E12:J12">
    <cfRule type="cellIs" dxfId="121" priority="11" stopIfTrue="1" operator="greaterThan">
      <formula>$E$12</formula>
    </cfRule>
    <cfRule type="cellIs" dxfId="120" priority="12" stopIfTrue="1" operator="equal">
      <formula>""</formula>
    </cfRule>
  </conditionalFormatting>
  <conditionalFormatting sqref="E13:J13">
    <cfRule type="cellIs" dxfId="119" priority="13" stopIfTrue="1" operator="greaterThan">
      <formula>$E$13</formula>
    </cfRule>
    <cfRule type="cellIs" dxfId="118" priority="14" stopIfTrue="1" operator="equal">
      <formula>""</formula>
    </cfRule>
  </conditionalFormatting>
  <conditionalFormatting sqref="E14:J14">
    <cfRule type="cellIs" dxfId="117" priority="15" stopIfTrue="1" operator="greaterThan">
      <formula>$E$14</formula>
    </cfRule>
    <cfRule type="cellIs" dxfId="116" priority="16" stopIfTrue="1" operator="equal">
      <formula>""</formula>
    </cfRule>
  </conditionalFormatting>
  <conditionalFormatting sqref="E15:J15">
    <cfRule type="cellIs" dxfId="115" priority="17" stopIfTrue="1" operator="greaterThan">
      <formula>$E$15</formula>
    </cfRule>
    <cfRule type="cellIs" dxfId="114" priority="18" stopIfTrue="1" operator="equal">
      <formula>""</formula>
    </cfRule>
  </conditionalFormatting>
  <conditionalFormatting sqref="E16:J16">
    <cfRule type="cellIs" dxfId="113" priority="19" stopIfTrue="1" operator="greaterThan">
      <formula>$E$16</formula>
    </cfRule>
    <cfRule type="cellIs" dxfId="112" priority="20" stopIfTrue="1" operator="equal">
      <formula>""</formula>
    </cfRule>
  </conditionalFormatting>
  <conditionalFormatting sqref="E17:J17">
    <cfRule type="cellIs" dxfId="111" priority="21" stopIfTrue="1" operator="lessThan">
      <formula>$E$17</formula>
    </cfRule>
    <cfRule type="cellIs" dxfId="110" priority="22" stopIfTrue="1" operator="greaterThan">
      <formula>0</formula>
    </cfRule>
  </conditionalFormatting>
  <conditionalFormatting sqref="E18:J18">
    <cfRule type="cellIs" dxfId="109" priority="23" stopIfTrue="1" operator="lessThan">
      <formula>$E$18</formula>
    </cfRule>
    <cfRule type="cellIs" dxfId="108" priority="24" stopIfTrue="1" operator="greaterThan">
      <formula>0</formula>
    </cfRule>
  </conditionalFormatting>
  <conditionalFormatting sqref="E19:J19">
    <cfRule type="cellIs" dxfId="107" priority="25" stopIfTrue="1" operator="lessThan">
      <formula>$E$19</formula>
    </cfRule>
    <cfRule type="cellIs" dxfId="106" priority="26" stopIfTrue="1" operator="greaterThan">
      <formula>0</formula>
    </cfRule>
  </conditionalFormatting>
  <conditionalFormatting sqref="E20:J20">
    <cfRule type="cellIs" dxfId="105" priority="27" stopIfTrue="1" operator="lessThan">
      <formula>$E$20</formula>
    </cfRule>
    <cfRule type="cellIs" dxfId="104" priority="28" stopIfTrue="1" operator="greaterThan">
      <formula>0</formula>
    </cfRule>
  </conditionalFormatting>
  <conditionalFormatting sqref="C23:J23">
    <cfRule type="cellIs" dxfId="103" priority="29" stopIfTrue="1" operator="equal">
      <formula>$D$25</formula>
    </cfRule>
    <cfRule type="cellIs" dxfId="102" priority="30" stopIfTrue="1" operator="equal">
      <formula>$D$26</formula>
    </cfRule>
    <cfRule type="cellIs" dxfId="101" priority="31" stopIfTrue="1" operator="equal">
      <formula>$D$27</formula>
    </cfRule>
    <cfRule type="cellIs" dxfId="100" priority="32" stopIfTrue="1" operator="equal">
      <formula>$D$28</formula>
    </cfRule>
    <cfRule type="cellIs" dxfId="99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3" sqref="F2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5">
        <v>200</v>
      </c>
      <c r="G7" s="5">
        <v>215</v>
      </c>
      <c r="H7" s="5">
        <v>200</v>
      </c>
      <c r="I7" s="5"/>
      <c r="J7" s="5">
        <v>215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5">
        <v>180</v>
      </c>
      <c r="G8" s="5">
        <v>225</v>
      </c>
      <c r="H8" s="5">
        <v>190</v>
      </c>
      <c r="I8" s="5"/>
      <c r="J8" s="5">
        <v>210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5">
        <v>40</v>
      </c>
      <c r="G9" s="5">
        <v>35</v>
      </c>
      <c r="H9" s="5">
        <v>35</v>
      </c>
      <c r="I9" s="5"/>
      <c r="J9" s="5">
        <v>35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5">
        <v>35</v>
      </c>
      <c r="G10" s="5">
        <v>35</v>
      </c>
      <c r="H10" s="5">
        <v>33</v>
      </c>
      <c r="I10" s="5"/>
      <c r="J10" s="5">
        <v>40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5">
        <v>37</v>
      </c>
      <c r="G11" s="5">
        <v>40</v>
      </c>
      <c r="H11" s="5">
        <v>30</v>
      </c>
      <c r="I11" s="5"/>
      <c r="J11" s="5">
        <v>33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5">
        <v>40</v>
      </c>
      <c r="G12" s="5">
        <v>32</v>
      </c>
      <c r="H12" s="5">
        <v>30</v>
      </c>
      <c r="I12" s="5"/>
      <c r="J12" s="5">
        <v>35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5">
        <v>23</v>
      </c>
      <c r="G13" s="5">
        <v>15</v>
      </c>
      <c r="H13" s="5">
        <v>12</v>
      </c>
      <c r="I13" s="5"/>
      <c r="J13" s="5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5">
        <v>40</v>
      </c>
      <c r="G14" s="5">
        <v>35</v>
      </c>
      <c r="H14" s="5">
        <v>35</v>
      </c>
      <c r="I14" s="5"/>
      <c r="J14" s="5">
        <v>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5">
        <v>80</v>
      </c>
      <c r="G16" s="5">
        <v>85</v>
      </c>
      <c r="H16" s="5">
        <v>60</v>
      </c>
      <c r="I16" s="5"/>
      <c r="J16" s="5">
        <v>80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12">
        <v>-5</v>
      </c>
      <c r="G17" s="12"/>
      <c r="H17" s="12">
        <v>-30</v>
      </c>
      <c r="I17" s="12"/>
      <c r="J17" s="12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12"/>
      <c r="G18" s="12">
        <v>-30</v>
      </c>
      <c r="H18" s="12">
        <v>-5</v>
      </c>
      <c r="I18" s="12"/>
      <c r="J18" s="12">
        <v>-30</v>
      </c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12"/>
      <c r="G19" s="12"/>
      <c r="H19" s="12"/>
      <c r="I19" s="12"/>
      <c r="J19" s="12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670</v>
      </c>
      <c r="G23" s="13">
        <f>SUM($G$7:$G$20)</f>
        <v>687</v>
      </c>
      <c r="H23" s="13">
        <f>SUM($H$7:$H$20)</f>
        <v>590</v>
      </c>
      <c r="I23" s="13">
        <f>SUM($I$7:$I$20)</f>
        <v>0</v>
      </c>
      <c r="J23" s="13">
        <f>SUM($J$7:$J$20)</f>
        <v>668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98" priority="1" stopIfTrue="1" operator="greaterThan">
      <formula>$E$7</formula>
    </cfRule>
    <cfRule type="cellIs" dxfId="97" priority="2" stopIfTrue="1" operator="equal">
      <formula>""</formula>
    </cfRule>
  </conditionalFormatting>
  <conditionalFormatting sqref="E8:J8">
    <cfRule type="cellIs" dxfId="96" priority="3" stopIfTrue="1" operator="greaterThan">
      <formula>$E$8</formula>
    </cfRule>
    <cfRule type="cellIs" dxfId="95" priority="4" stopIfTrue="1" operator="equal">
      <formula>""</formula>
    </cfRule>
  </conditionalFormatting>
  <conditionalFormatting sqref="E9:J9">
    <cfRule type="cellIs" dxfId="94" priority="5" stopIfTrue="1" operator="greaterThan">
      <formula>$E$9</formula>
    </cfRule>
    <cfRule type="cellIs" dxfId="93" priority="6" stopIfTrue="1" operator="equal">
      <formula>""</formula>
    </cfRule>
  </conditionalFormatting>
  <conditionalFormatting sqref="E10:J10">
    <cfRule type="cellIs" dxfId="92" priority="7" stopIfTrue="1" operator="greaterThan">
      <formula>$E$10</formula>
    </cfRule>
    <cfRule type="cellIs" dxfId="91" priority="8" stopIfTrue="1" operator="equal">
      <formula>""</formula>
    </cfRule>
  </conditionalFormatting>
  <conditionalFormatting sqref="E11:J11">
    <cfRule type="cellIs" dxfId="90" priority="9" stopIfTrue="1" operator="greaterThan">
      <formula>$E$11</formula>
    </cfRule>
    <cfRule type="cellIs" dxfId="89" priority="10" stopIfTrue="1" operator="equal">
      <formula>""</formula>
    </cfRule>
  </conditionalFormatting>
  <conditionalFormatting sqref="E12:J12">
    <cfRule type="cellIs" dxfId="88" priority="11" stopIfTrue="1" operator="greaterThan">
      <formula>$E$12</formula>
    </cfRule>
    <cfRule type="cellIs" dxfId="87" priority="12" stopIfTrue="1" operator="equal">
      <formula>""</formula>
    </cfRule>
  </conditionalFormatting>
  <conditionalFormatting sqref="E13:J13">
    <cfRule type="cellIs" dxfId="86" priority="13" stopIfTrue="1" operator="greaterThan">
      <formula>$E$13</formula>
    </cfRule>
    <cfRule type="cellIs" dxfId="85" priority="14" stopIfTrue="1" operator="equal">
      <formula>""</formula>
    </cfRule>
  </conditionalFormatting>
  <conditionalFormatting sqref="E14:J14">
    <cfRule type="cellIs" dxfId="84" priority="15" stopIfTrue="1" operator="greaterThan">
      <formula>$E$14</formula>
    </cfRule>
    <cfRule type="cellIs" dxfId="83" priority="16" stopIfTrue="1" operator="equal">
      <formula>""</formula>
    </cfRule>
  </conditionalFormatting>
  <conditionalFormatting sqref="E15:J15">
    <cfRule type="cellIs" dxfId="82" priority="17" stopIfTrue="1" operator="greaterThan">
      <formula>$E$15</formula>
    </cfRule>
    <cfRule type="cellIs" dxfId="81" priority="18" stopIfTrue="1" operator="equal">
      <formula>""</formula>
    </cfRule>
  </conditionalFormatting>
  <conditionalFormatting sqref="E16:J16">
    <cfRule type="cellIs" dxfId="80" priority="19" stopIfTrue="1" operator="greaterThan">
      <formula>$E$16</formula>
    </cfRule>
    <cfRule type="cellIs" dxfId="79" priority="20" stopIfTrue="1" operator="equal">
      <formula>""</formula>
    </cfRule>
  </conditionalFormatting>
  <conditionalFormatting sqref="E17:J17">
    <cfRule type="cellIs" dxfId="78" priority="21" stopIfTrue="1" operator="lessThan">
      <formula>$E$17</formula>
    </cfRule>
    <cfRule type="cellIs" dxfId="77" priority="22" stopIfTrue="1" operator="greaterThan">
      <formula>0</formula>
    </cfRule>
  </conditionalFormatting>
  <conditionalFormatting sqref="E18:J18">
    <cfRule type="cellIs" dxfId="76" priority="23" stopIfTrue="1" operator="lessThan">
      <formula>$E$18</formula>
    </cfRule>
    <cfRule type="cellIs" dxfId="75" priority="24" stopIfTrue="1" operator="greaterThan">
      <formula>0</formula>
    </cfRule>
  </conditionalFormatting>
  <conditionalFormatting sqref="E19:J19">
    <cfRule type="cellIs" dxfId="74" priority="25" stopIfTrue="1" operator="lessThan">
      <formula>$E$19</formula>
    </cfRule>
    <cfRule type="cellIs" dxfId="73" priority="26" stopIfTrue="1" operator="greaterThan">
      <formula>0</formula>
    </cfRule>
  </conditionalFormatting>
  <conditionalFormatting sqref="E20:J20">
    <cfRule type="cellIs" dxfId="72" priority="27" stopIfTrue="1" operator="lessThan">
      <formula>$E$20</formula>
    </cfRule>
    <cfRule type="cellIs" dxfId="71" priority="28" stopIfTrue="1" operator="greaterThan">
      <formula>0</formula>
    </cfRule>
  </conditionalFormatting>
  <conditionalFormatting sqref="C23:J23">
    <cfRule type="cellIs" dxfId="70" priority="29" stopIfTrue="1" operator="equal">
      <formula>$D$25</formula>
    </cfRule>
    <cfRule type="cellIs" dxfId="69" priority="30" stopIfTrue="1" operator="equal">
      <formula>$D$26</formula>
    </cfRule>
    <cfRule type="cellIs" dxfId="68" priority="31" stopIfTrue="1" operator="equal">
      <formula>$D$27</formula>
    </cfRule>
    <cfRule type="cellIs" dxfId="67" priority="32" stopIfTrue="1" operator="equal">
      <formula>$D$28</formula>
    </cfRule>
    <cfRule type="cellIs" dxfId="66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1524</v>
      </c>
      <c r="G6" s="1">
        <v>1525</v>
      </c>
      <c r="H6" s="1">
        <v>1715</v>
      </c>
      <c r="I6" s="1">
        <v>1937</v>
      </c>
      <c r="J6" s="1">
        <v>1943</v>
      </c>
    </row>
    <row r="7" spans="1:69" x14ac:dyDescent="0.2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12"/>
      <c r="G17" s="12"/>
      <c r="H17" s="12"/>
      <c r="I17" s="12"/>
      <c r="J17" s="12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12"/>
      <c r="G18" s="12"/>
      <c r="H18" s="12"/>
      <c r="I18" s="12"/>
      <c r="J18" s="12"/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12"/>
      <c r="G19" s="12"/>
      <c r="H19" s="12"/>
      <c r="I19" s="12"/>
      <c r="J19" s="12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J8">
    <cfRule type="cellIs" dxfId="63" priority="3" stopIfTrue="1" operator="greaterThan">
      <formula>$E$8</formula>
    </cfRule>
    <cfRule type="cellIs" dxfId="62" priority="4" stopIfTrue="1" operator="equal">
      <formula>""</formula>
    </cfRule>
  </conditionalFormatting>
  <conditionalFormatting sqref="E9:J9">
    <cfRule type="cellIs" dxfId="61" priority="5" stopIfTrue="1" operator="greaterThan">
      <formula>$E$9</formula>
    </cfRule>
    <cfRule type="cellIs" dxfId="60" priority="6" stopIfTrue="1" operator="equal">
      <formula>""</formula>
    </cfRule>
  </conditionalFormatting>
  <conditionalFormatting sqref="E10:J10">
    <cfRule type="cellIs" dxfId="59" priority="7" stopIfTrue="1" operator="greaterThan">
      <formula>$E$10</formula>
    </cfRule>
    <cfRule type="cellIs" dxfId="58" priority="8" stopIfTrue="1" operator="equal">
      <formula>""</formula>
    </cfRule>
  </conditionalFormatting>
  <conditionalFormatting sqref="E11:J11">
    <cfRule type="cellIs" dxfId="57" priority="9" stopIfTrue="1" operator="greaterThan">
      <formula>$E$11</formula>
    </cfRule>
    <cfRule type="cellIs" dxfId="56" priority="10" stopIfTrue="1" operator="equal">
      <formula>""</formula>
    </cfRule>
  </conditionalFormatting>
  <conditionalFormatting sqref="E12:J12">
    <cfRule type="cellIs" dxfId="55" priority="11" stopIfTrue="1" operator="greaterThan">
      <formula>$E$12</formula>
    </cfRule>
    <cfRule type="cellIs" dxfId="54" priority="12" stopIfTrue="1" operator="equal">
      <formula>""</formula>
    </cfRule>
  </conditionalFormatting>
  <conditionalFormatting sqref="E13:J13">
    <cfRule type="cellIs" dxfId="53" priority="13" stopIfTrue="1" operator="greaterThan">
      <formula>$E$13</formula>
    </cfRule>
    <cfRule type="cellIs" dxfId="52" priority="14" stopIfTrue="1" operator="equal">
      <formula>""</formula>
    </cfRule>
  </conditionalFormatting>
  <conditionalFormatting sqref="E14:J14">
    <cfRule type="cellIs" dxfId="51" priority="15" stopIfTrue="1" operator="greaterThan">
      <formula>$E$14</formula>
    </cfRule>
    <cfRule type="cellIs" dxfId="50" priority="16" stopIfTrue="1" operator="equal">
      <formula>""</formula>
    </cfRule>
  </conditionalFormatting>
  <conditionalFormatting sqref="E15:J15">
    <cfRule type="cellIs" dxfId="49" priority="17" stopIfTrue="1" operator="greaterThan">
      <formula>$E$15</formula>
    </cfRule>
    <cfRule type="cellIs" dxfId="48" priority="18" stopIfTrue="1" operator="equal">
      <formula>""</formula>
    </cfRule>
  </conditionalFormatting>
  <conditionalFormatting sqref="E16:J16">
    <cfRule type="cellIs" dxfId="47" priority="19" stopIfTrue="1" operator="greaterThan">
      <formula>$E$16</formula>
    </cfRule>
    <cfRule type="cellIs" dxfId="46" priority="20" stopIfTrue="1" operator="equal">
      <formula>""</formula>
    </cfRule>
  </conditionalFormatting>
  <conditionalFormatting sqref="E17:J17">
    <cfRule type="cellIs" dxfId="45" priority="21" stopIfTrue="1" operator="lessThan">
      <formula>$E$17</formula>
    </cfRule>
    <cfRule type="cellIs" dxfId="44" priority="22" stopIfTrue="1" operator="greaterThan">
      <formula>0</formula>
    </cfRule>
  </conditionalFormatting>
  <conditionalFormatting sqref="E18:J18">
    <cfRule type="cellIs" dxfId="43" priority="23" stopIfTrue="1" operator="lessThan">
      <formula>$E$18</formula>
    </cfRule>
    <cfRule type="cellIs" dxfId="42" priority="24" stopIfTrue="1" operator="greaterThan">
      <formula>0</formula>
    </cfRule>
  </conditionalFormatting>
  <conditionalFormatting sqref="E19:J19">
    <cfRule type="cellIs" dxfId="41" priority="25" stopIfTrue="1" operator="lessThan">
      <formula>$E$19</formula>
    </cfRule>
    <cfRule type="cellIs" dxfId="40" priority="26" stopIfTrue="1" operator="greaterThan">
      <formula>0</formula>
    </cfRule>
  </conditionalFormatting>
  <conditionalFormatting sqref="E20:J20">
    <cfRule type="cellIs" dxfId="39" priority="27" stopIfTrue="1" operator="lessThan">
      <formula>$E$20</formula>
    </cfRule>
    <cfRule type="cellIs" dxfId="38" priority="28" stopIfTrue="1" operator="greaterThan">
      <formula>0</formula>
    </cfRule>
  </conditionalFormatting>
  <conditionalFormatting sqref="C23:J23">
    <cfRule type="cellIs" dxfId="37" priority="29" stopIfTrue="1" operator="equal">
      <formula>$D$25</formula>
    </cfRule>
    <cfRule type="cellIs" dxfId="36" priority="30" stopIfTrue="1" operator="equal">
      <formula>$D$26</formula>
    </cfRule>
    <cfRule type="cellIs" dxfId="35" priority="31" stopIfTrue="1" operator="equal">
      <formula>$D$27</formula>
    </cfRule>
    <cfRule type="cellIs" dxfId="34" priority="32" stopIfTrue="1" operator="equal">
      <formula>$D$28</formula>
    </cfRule>
    <cfRule type="cellIs" dxfId="33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41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1524</v>
      </c>
      <c r="G6" s="22">
        <v>1525</v>
      </c>
      <c r="H6" s="22">
        <v>1715</v>
      </c>
      <c r="I6" s="22">
        <v>1937</v>
      </c>
      <c r="J6" s="22">
        <v>1943</v>
      </c>
    </row>
    <row r="7" spans="1:69" ht="30" x14ac:dyDescent="0.4">
      <c r="A7" s="10">
        <v>11424</v>
      </c>
      <c r="B7" s="10">
        <v>263741</v>
      </c>
      <c r="C7" s="9" t="s">
        <v>14</v>
      </c>
      <c r="D7" s="3" t="s">
        <v>15</v>
      </c>
      <c r="E7" s="3">
        <v>250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11424</v>
      </c>
      <c r="B8" s="10">
        <v>263742</v>
      </c>
      <c r="C8" s="3" t="s">
        <v>14</v>
      </c>
      <c r="D8" s="3" t="s">
        <v>16</v>
      </c>
      <c r="E8" s="3">
        <v>250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11424</v>
      </c>
      <c r="B9" s="10">
        <v>263743</v>
      </c>
      <c r="C9" s="3" t="s">
        <v>14</v>
      </c>
      <c r="D9" s="3" t="s">
        <v>17</v>
      </c>
      <c r="E9" s="3">
        <v>45</v>
      </c>
      <c r="F9" s="23"/>
      <c r="G9" s="23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11424</v>
      </c>
      <c r="B10" s="10">
        <v>263744</v>
      </c>
      <c r="C10" s="3" t="s">
        <v>14</v>
      </c>
      <c r="D10" s="3" t="s">
        <v>18</v>
      </c>
      <c r="E10" s="3">
        <v>45</v>
      </c>
      <c r="F10" s="23"/>
      <c r="G10" s="23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11424</v>
      </c>
      <c r="B11" s="10">
        <v>263745</v>
      </c>
      <c r="C11" s="3" t="s">
        <v>14</v>
      </c>
      <c r="D11" s="3" t="s">
        <v>19</v>
      </c>
      <c r="E11" s="3">
        <v>45</v>
      </c>
      <c r="F11" s="23"/>
      <c r="G11" s="23"/>
      <c r="H11" s="23"/>
      <c r="I11" s="23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11424</v>
      </c>
      <c r="B12" s="10">
        <v>263746</v>
      </c>
      <c r="C12" s="3" t="s">
        <v>14</v>
      </c>
      <c r="D12" s="3" t="s">
        <v>20</v>
      </c>
      <c r="E12" s="3">
        <v>45</v>
      </c>
      <c r="F12" s="23"/>
      <c r="G12" s="23"/>
      <c r="H12" s="23"/>
      <c r="I12" s="23"/>
      <c r="J12" s="2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11424</v>
      </c>
      <c r="B13" s="10">
        <v>263747</v>
      </c>
      <c r="C13" s="3" t="s">
        <v>14</v>
      </c>
      <c r="D13" s="3" t="s">
        <v>21</v>
      </c>
      <c r="E13" s="3">
        <v>25</v>
      </c>
      <c r="F13" s="23"/>
      <c r="G13" s="23"/>
      <c r="H13" s="23"/>
      <c r="I13" s="23"/>
      <c r="J13" s="2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11424</v>
      </c>
      <c r="B14" s="10">
        <v>263748</v>
      </c>
      <c r="C14" s="3" t="s">
        <v>14</v>
      </c>
      <c r="D14" s="3" t="s">
        <v>22</v>
      </c>
      <c r="E14" s="3">
        <v>45</v>
      </c>
      <c r="F14" s="23"/>
      <c r="G14" s="23"/>
      <c r="H14" s="23"/>
      <c r="I14" s="23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11424</v>
      </c>
      <c r="B15" s="10">
        <v>263749</v>
      </c>
      <c r="C15" s="3" t="s">
        <v>14</v>
      </c>
      <c r="D15" s="3" t="s">
        <v>23</v>
      </c>
      <c r="E15" s="3">
        <v>150</v>
      </c>
      <c r="F15" s="23"/>
      <c r="G15" s="23"/>
      <c r="H15" s="23"/>
      <c r="I15" s="23"/>
      <c r="J15" s="2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0">
        <v>11424</v>
      </c>
      <c r="B16" s="10">
        <v>263750</v>
      </c>
      <c r="C16" s="3" t="s">
        <v>14</v>
      </c>
      <c r="D16" s="3" t="s">
        <v>24</v>
      </c>
      <c r="E16" s="3">
        <v>100</v>
      </c>
      <c r="F16" s="23"/>
      <c r="G16" s="23"/>
      <c r="H16" s="23"/>
      <c r="I16" s="23"/>
      <c r="J16" s="2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0">
        <v>11424</v>
      </c>
      <c r="B17" s="10">
        <v>263751</v>
      </c>
      <c r="C17" s="11" t="s">
        <v>25</v>
      </c>
      <c r="D17" s="11" t="s">
        <v>26</v>
      </c>
      <c r="E17" s="11">
        <v>-50</v>
      </c>
      <c r="F17" s="23"/>
      <c r="G17" s="23"/>
      <c r="H17" s="23"/>
      <c r="I17" s="23"/>
      <c r="J17" s="23"/>
      <c r="K17" s="1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0">
        <v>11424</v>
      </c>
      <c r="B18" s="10">
        <v>263752</v>
      </c>
      <c r="C18" s="11" t="s">
        <v>25</v>
      </c>
      <c r="D18" s="11" t="s">
        <v>27</v>
      </c>
      <c r="E18" s="11">
        <v>-460</v>
      </c>
      <c r="F18" s="23"/>
      <c r="G18" s="23"/>
      <c r="H18" s="23"/>
      <c r="I18" s="23"/>
      <c r="J18" s="23"/>
      <c r="K18" s="1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0">
        <v>11424</v>
      </c>
      <c r="B19" s="10">
        <v>263753</v>
      </c>
      <c r="C19" s="11" t="s">
        <v>25</v>
      </c>
      <c r="D19" s="11" t="s">
        <v>28</v>
      </c>
      <c r="E19" s="11">
        <v>-460</v>
      </c>
      <c r="F19" s="23"/>
      <c r="G19" s="23"/>
      <c r="H19" s="23"/>
      <c r="I19" s="23"/>
      <c r="J19" s="23"/>
      <c r="K19" s="1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0">
        <v>11424</v>
      </c>
      <c r="B20" s="10">
        <v>263754</v>
      </c>
      <c r="C20" s="11" t="s">
        <v>25</v>
      </c>
      <c r="D20" s="11" t="s">
        <v>29</v>
      </c>
      <c r="E20" s="11">
        <v>-10</v>
      </c>
      <c r="F20" s="23"/>
      <c r="G20" s="23"/>
      <c r="H20" s="23"/>
      <c r="I20" s="23"/>
      <c r="J20" s="23"/>
      <c r="K20" s="1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30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31</v>
      </c>
      <c r="F23" s="13">
        <f>SUM($F$7:$F$20)</f>
        <v>0</v>
      </c>
      <c r="G23" s="13">
        <f>SUM($G$7:$G$20)</f>
        <v>0</v>
      </c>
      <c r="H23" s="13">
        <f>SUM($H$7:$H$20)</f>
        <v>0</v>
      </c>
      <c r="I23" s="13">
        <f>SUM($I$7:$I$20)</f>
        <v>0</v>
      </c>
      <c r="J23" s="13">
        <f>SUM($J$7:$J$20)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D24" t="s">
        <v>33</v>
      </c>
      <c r="E24" t="s">
        <v>34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32</v>
      </c>
      <c r="D25" s="14">
        <f>LARGE($F$23:$J$23,1)</f>
        <v>0</v>
      </c>
      <c r="E25">
        <f>INDEX($F$6:$J$6,MATCH($D$25,$F$23:$J$23,0))</f>
        <v>1524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35</v>
      </c>
      <c r="D26" s="15">
        <f>LARGE($F$23:$J$23,2)</f>
        <v>0</v>
      </c>
      <c r="E26">
        <f>INDEX($F$6:$J$6,MATCH($D$26,$F$23:$J$23,0))</f>
        <v>1524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36</v>
      </c>
      <c r="D27" s="16">
        <f>LARGE($F$23:$J$23,3)</f>
        <v>0</v>
      </c>
      <c r="E27">
        <f>INDEX($F$6:$J$6,MATCH($D$27,$F$23:$J$23,0))</f>
        <v>1524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37</v>
      </c>
      <c r="D28" s="17">
        <f>LARGE($F$23:$J$23,4)</f>
        <v>0</v>
      </c>
      <c r="E28">
        <f>INDEX($F$6:$J$6,MATCH($D$28,$F$23:$J$23,0))</f>
        <v>1524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38</v>
      </c>
      <c r="D29" s="18">
        <f>LARGE($F$23:$J$23,5)</f>
        <v>0</v>
      </c>
      <c r="E29">
        <f>INDEX($F$6:$J$6,MATCH($D$29,$F$23:$J$23,0))</f>
        <v>1524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greaterThan">
      <formula>$E$15</formula>
    </cfRule>
    <cfRule type="cellIs" dxfId="15" priority="18" stopIfTrue="1" operator="equal">
      <formula>""</formula>
    </cfRule>
  </conditionalFormatting>
  <conditionalFormatting sqref="E16">
    <cfRule type="cellIs" dxfId="14" priority="19" stopIfTrue="1" operator="greaterThan">
      <formula>$E$16</formula>
    </cfRule>
    <cfRule type="cellIs" dxfId="13" priority="20" stopIfTrue="1" operator="equal">
      <formula>""</formula>
    </cfRule>
  </conditionalFormatting>
  <conditionalFormatting sqref="E17">
    <cfRule type="cellIs" dxfId="12" priority="21" stopIfTrue="1" operator="lessThan">
      <formula>$E$17</formula>
    </cfRule>
    <cfRule type="cellIs" dxfId="11" priority="22" stopIfTrue="1" operator="greaterThan">
      <formula>0</formula>
    </cfRule>
  </conditionalFormatting>
  <conditionalFormatting sqref="E18">
    <cfRule type="cellIs" dxfId="10" priority="23" stopIfTrue="1" operator="lessThan">
      <formula>$E$18</formula>
    </cfRule>
    <cfRule type="cellIs" dxfId="9" priority="24" stopIfTrue="1" operator="greaterThan">
      <formula>0</formula>
    </cfRule>
  </conditionalFormatting>
  <conditionalFormatting sqref="E19">
    <cfRule type="cellIs" dxfId="8" priority="25" stopIfTrue="1" operator="lessThan">
      <formula>$E$19</formula>
    </cfRule>
    <cfRule type="cellIs" dxfId="7" priority="26" stopIfTrue="1" operator="greaterThan">
      <formula>0</formula>
    </cfRule>
  </conditionalFormatting>
  <conditionalFormatting sqref="E20">
    <cfRule type="cellIs" dxfId="6" priority="27" stopIfTrue="1" operator="lessThan">
      <formula>$E$20</formula>
    </cfRule>
    <cfRule type="cellIs" dxfId="5" priority="28" stopIfTrue="1" operator="greaterThan">
      <formula>0</formula>
    </cfRule>
  </conditionalFormatting>
  <conditionalFormatting sqref="C23:J23">
    <cfRule type="cellIs" dxfId="4" priority="29" stopIfTrue="1" operator="equal">
      <formula>$D$25</formula>
    </cfRule>
    <cfRule type="cellIs" dxfId="3" priority="30" stopIfTrue="1" operator="equal">
      <formula>$D$26</formula>
    </cfRule>
    <cfRule type="cellIs" dxfId="2" priority="31" stopIfTrue="1" operator="equal">
      <formula>$D$27</formula>
    </cfRule>
    <cfRule type="cellIs" dxfId="1" priority="32" stopIfTrue="1" operator="equal">
      <formula>$D$28</formula>
    </cfRule>
    <cfRule type="cellIs" dxfId="0" priority="33" stopIfTrue="1" operator="equal">
      <formula>$D$29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Temp</cp:lastModifiedBy>
  <cp:lastPrinted>2002-06-22T17:00:52Z</cp:lastPrinted>
  <dcterms:created xsi:type="dcterms:W3CDTF">2002-05-15T02:32:49Z</dcterms:created>
  <dcterms:modified xsi:type="dcterms:W3CDTF">2016-04-20T21:47:38Z</dcterms:modified>
</cp:coreProperties>
</file>