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4660" windowHeight="83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0" i="8"/>
  <c r="K20"/>
  <c r="J20"/>
  <c r="I20"/>
  <c r="H20"/>
  <c r="G20"/>
  <c r="F20"/>
  <c r="E19"/>
  <c r="L20" i="7"/>
  <c r="K20"/>
  <c r="J20"/>
  <c r="I20"/>
  <c r="H20"/>
  <c r="G20"/>
  <c r="F20"/>
  <c r="E19"/>
  <c r="L20" i="6"/>
  <c r="K20"/>
  <c r="J20"/>
  <c r="I20"/>
  <c r="H20"/>
  <c r="G20"/>
  <c r="F20"/>
  <c r="E19"/>
  <c r="L20" i="5"/>
  <c r="K20"/>
  <c r="J20"/>
  <c r="I20"/>
  <c r="H20"/>
  <c r="G20"/>
  <c r="F20"/>
  <c r="E19"/>
  <c r="L20" i="4"/>
  <c r="K20"/>
  <c r="J20"/>
  <c r="I20"/>
  <c r="H20"/>
  <c r="G20"/>
  <c r="F20"/>
  <c r="E19"/>
  <c r="E19" i="9"/>
  <c r="L20"/>
  <c r="K20"/>
  <c r="J20"/>
  <c r="I20"/>
  <c r="H20"/>
  <c r="G20"/>
  <c r="F20"/>
  <c r="D26"/>
  <c r="E26"/>
  <c r="D25"/>
  <c r="E25"/>
  <c r="D24"/>
  <c r="E24"/>
  <c r="D23"/>
  <c r="E23"/>
  <c r="D22"/>
  <c r="E22"/>
  <c r="G7" i="1"/>
  <c r="H7"/>
  <c r="I7"/>
  <c r="J7"/>
  <c r="K7"/>
  <c r="L7"/>
  <c r="G8"/>
  <c r="H8"/>
  <c r="I8"/>
  <c r="J8"/>
  <c r="K8"/>
  <c r="L8"/>
  <c r="G9"/>
  <c r="H9"/>
  <c r="I9"/>
  <c r="J9"/>
  <c r="K9"/>
  <c r="L9"/>
  <c r="G10"/>
  <c r="H10"/>
  <c r="I10"/>
  <c r="J10"/>
  <c r="K10"/>
  <c r="L10"/>
  <c r="G11"/>
  <c r="H11"/>
  <c r="I11"/>
  <c r="J11"/>
  <c r="K11"/>
  <c r="L11"/>
  <c r="G12"/>
  <c r="H12"/>
  <c r="I12"/>
  <c r="J12"/>
  <c r="K12"/>
  <c r="L12"/>
  <c r="G13"/>
  <c r="H13"/>
  <c r="I13"/>
  <c r="J13"/>
  <c r="K13"/>
  <c r="L13"/>
  <c r="G14"/>
  <c r="H14"/>
  <c r="I14"/>
  <c r="J14"/>
  <c r="K14"/>
  <c r="L14"/>
  <c r="G15"/>
  <c r="H15"/>
  <c r="I15"/>
  <c r="J15"/>
  <c r="K15"/>
  <c r="L15"/>
  <c r="G16"/>
  <c r="H16"/>
  <c r="I16"/>
  <c r="J16"/>
  <c r="K16"/>
  <c r="L16"/>
  <c r="G17"/>
  <c r="H17"/>
  <c r="I17"/>
  <c r="J17"/>
  <c r="K17"/>
  <c r="L17"/>
  <c r="F17"/>
  <c r="F16"/>
  <c r="F15"/>
  <c r="F14"/>
  <c r="F13"/>
  <c r="F12"/>
  <c r="F11"/>
  <c r="F10"/>
  <c r="F9"/>
  <c r="F8"/>
  <c r="F7"/>
  <c r="E19"/>
  <c r="H20"/>
  <c r="I20"/>
  <c r="J20"/>
  <c r="K20"/>
  <c r="L20"/>
  <c r="G20"/>
  <c r="F20"/>
  <c r="D24"/>
  <c r="E24"/>
  <c r="D23"/>
  <c r="E23"/>
  <c r="D26"/>
  <c r="E26"/>
  <c r="D22"/>
  <c r="E22"/>
  <c r="D25"/>
  <c r="E25"/>
</calcChain>
</file>

<file path=xl/sharedStrings.xml><?xml version="1.0" encoding="utf-8"?>
<sst xmlns="http://schemas.openxmlformats.org/spreadsheetml/2006/main" count="300" uniqueCount="40">
  <si>
    <t>Score Card</t>
  </si>
  <si>
    <t>Enter Scores on the JUDGE Tabs ONLY.  This Totals Tab will calculate automatically.</t>
  </si>
  <si>
    <t>Contest:</t>
  </si>
  <si>
    <t>Commercial Baking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</si>
  <si>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</si>
  <si>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</si>
  <si>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</si>
  <si>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</si>
  <si>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</si>
  <si>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</si>
  <si>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</si>
  <si>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</si>
  <si>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</si>
  <si>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</si>
  <si>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</si>
  <si>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</si>
  <si>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</si>
  <si>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General Skills</t>
  </si>
  <si>
    <t xml:space="preserve">Bread </t>
  </si>
  <si>
    <t>Quick Bread/Muffins</t>
  </si>
  <si>
    <t xml:space="preserve">Cake Decoration </t>
  </si>
  <si>
    <t>Cookie</t>
  </si>
  <si>
    <t xml:space="preserve">Sweet Dough </t>
  </si>
  <si>
    <t>Pastry Éclair</t>
  </si>
  <si>
    <t>Pie</t>
  </si>
  <si>
    <t>Written Test</t>
  </si>
  <si>
    <t>Penalty</t>
  </si>
  <si>
    <t>Clothing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</si>
  <si>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</si>
  <si>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</si>
  <si>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</si>
  <si>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</si>
  <si>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</si>
  <si>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</si>
  <si>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</si>
  <si>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</si>
  <si>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</si>
  <si>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</si>
  <si>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</si>
  <si>
    <t xml:space="preserve"> 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</si>
</sst>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8" activePane="bottomRight" state="frozen"/>
      <selection pane="topRight" activeCell="D1" sqref="D1"/>
      <selection pane="bottomLeft" activeCell="A6" sqref="A6"/>
      <selection pane="bottomRight" activeCell="E22" sqref="E2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20">
        <f>IF(ISERROR(AVERAGE(Judge1:Judge5!F7))," ", AVERAGE(Judge1:Judge5!F7))</f>
        <v>40</v>
      </c>
      <c r="G7" s="20">
        <f>IF(ISERROR(AVERAGE(Judge1:Judge5!G7))," ", AVERAGE(Judge1:Judge5!G7))</f>
        <v>40</v>
      </c>
      <c r="H7" s="20">
        <f>IF(ISERROR(AVERAGE(Judge1:Judge5!H7))," ", AVERAGE(Judge1:Judge5!H7))</f>
        <v>10</v>
      </c>
      <c r="I7" s="20">
        <f>IF(ISERROR(AVERAGE(Judge1:Judge5!I7))," ", AVERAGE(Judge1:Judge5!I7))</f>
        <v>10</v>
      </c>
      <c r="J7" s="20">
        <f>IF(ISERROR(AVERAGE(Judge1:Judge5!J7))," ", AVERAGE(Judge1:Judge5!J7))</f>
        <v>10</v>
      </c>
      <c r="K7" s="20">
        <f>IF(ISERROR(AVERAGE(Judge1:Judge5!K7))," ", AVERAGE(Judge1:Judge5!K7))</f>
        <v>0</v>
      </c>
      <c r="L7" s="20">
        <f>IF(ISERROR(AVERAGE(Judge1:Judge5!L7))," ", AVERAGE(Judge1:Judge5!L7))</f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20">
        <f>IF(ISERROR(AVERAGE(Judge1:Judge5!F8))," ", AVERAGE(Judge1:Judge5!F8))</f>
        <v>91.666666666666671</v>
      </c>
      <c r="G8" s="20">
        <f>IF(ISERROR(AVERAGE(Judge1:Judge5!G8))," ", AVERAGE(Judge1:Judge5!G8))</f>
        <v>88.333333333333329</v>
      </c>
      <c r="H8" s="20">
        <f>IF(ISERROR(AVERAGE(Judge1:Judge5!H8))," ", AVERAGE(Judge1:Judge5!H8))</f>
        <v>41.666666666666664</v>
      </c>
      <c r="I8" s="20">
        <f>IF(ISERROR(AVERAGE(Judge1:Judge5!I8))," ", AVERAGE(Judge1:Judge5!I8))</f>
        <v>41.666666666666664</v>
      </c>
      <c r="J8" s="20">
        <f>IF(ISERROR(AVERAGE(Judge1:Judge5!J8))," ", AVERAGE(Judge1:Judge5!J8))</f>
        <v>32.333333333333336</v>
      </c>
      <c r="K8" s="20">
        <f>IF(ISERROR(AVERAGE(Judge1:Judge5!K8))," ", AVERAGE(Judge1:Judge5!K8))</f>
        <v>0</v>
      </c>
      <c r="L8" s="20">
        <f>IF(ISERROR(AVERAGE(Judge1:Judge5!L8))," ", AVERAGE(Judge1:Judge5!L8))</f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20">
        <f>IF(ISERROR(AVERAGE(Judge1:Judge5!F9))," ", AVERAGE(Judge1:Judge5!F9))</f>
        <v>91.666666666666671</v>
      </c>
      <c r="G9" s="20">
        <f>IF(ISERROR(AVERAGE(Judge1:Judge5!G9))," ", AVERAGE(Judge1:Judge5!G9))</f>
        <v>88.333333333333329</v>
      </c>
      <c r="H9" s="20">
        <f>IF(ISERROR(AVERAGE(Judge1:Judge5!H9))," ", AVERAGE(Judge1:Judge5!H9))</f>
        <v>41.666666666666664</v>
      </c>
      <c r="I9" s="20">
        <f>IF(ISERROR(AVERAGE(Judge1:Judge5!I9))," ", AVERAGE(Judge1:Judge5!I9))</f>
        <v>41.666666666666664</v>
      </c>
      <c r="J9" s="20">
        <f>IF(ISERROR(AVERAGE(Judge1:Judge5!J9))," ", AVERAGE(Judge1:Judge5!J9))</f>
        <v>32.333333333333336</v>
      </c>
      <c r="K9" s="20">
        <f>IF(ISERROR(AVERAGE(Judge1:Judge5!K9))," ", AVERAGE(Judge1:Judge5!K9))</f>
        <v>0</v>
      </c>
      <c r="L9" s="20">
        <f>IF(ISERROR(AVERAGE(Judge1:Judge5!L9))," ", AVERAGE(Judge1:Judge5!L9))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20">
        <f>IF(ISERROR(AVERAGE(Judge1:Judge5!F10))," ", AVERAGE(Judge1:Judge5!F10))</f>
        <v>0</v>
      </c>
      <c r="G10" s="20">
        <f>IF(ISERROR(AVERAGE(Judge1:Judge5!G10))," ", AVERAGE(Judge1:Judge5!G10))</f>
        <v>0</v>
      </c>
      <c r="H10" s="20">
        <f>IF(ISERROR(AVERAGE(Judge1:Judge5!H10))," ", AVERAGE(Judge1:Judge5!H10))</f>
        <v>0</v>
      </c>
      <c r="I10" s="20">
        <f>IF(ISERROR(AVERAGE(Judge1:Judge5!I10))," ", AVERAGE(Judge1:Judge5!I10))</f>
        <v>0</v>
      </c>
      <c r="J10" s="20">
        <f>IF(ISERROR(AVERAGE(Judge1:Judge5!J10))," ", AVERAGE(Judge1:Judge5!J10))</f>
        <v>0</v>
      </c>
      <c r="K10" s="20">
        <f>IF(ISERROR(AVERAGE(Judge1:Judge5!K10))," ", AVERAGE(Judge1:Judge5!K10))</f>
        <v>0</v>
      </c>
      <c r="L10" s="20">
        <f>IF(ISERROR(AVERAGE(Judge1:Judge5!L10))," ", AVERAGE(Judge1:Judge5!L10))</f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20">
        <f>IF(ISERROR(AVERAGE(Judge1:Judge5!F11))," ", AVERAGE(Judge1:Judge5!F11))</f>
        <v>75.666666666666671</v>
      </c>
      <c r="G11" s="20">
        <f>IF(ISERROR(AVERAGE(Judge1:Judge5!G11))," ", AVERAGE(Judge1:Judge5!G11))</f>
        <v>78</v>
      </c>
      <c r="H11" s="20">
        <f>IF(ISERROR(AVERAGE(Judge1:Judge5!H11))," ", AVERAGE(Judge1:Judge5!H11))</f>
        <v>0</v>
      </c>
      <c r="I11" s="20">
        <f>IF(ISERROR(AVERAGE(Judge1:Judge5!I11))," ", AVERAGE(Judge1:Judge5!I11))</f>
        <v>108</v>
      </c>
      <c r="J11" s="20">
        <f>IF(ISERROR(AVERAGE(Judge1:Judge5!J11))," ", AVERAGE(Judge1:Judge5!J11))</f>
        <v>95</v>
      </c>
      <c r="K11" s="20">
        <f>IF(ISERROR(AVERAGE(Judge1:Judge5!K11))," ", AVERAGE(Judge1:Judge5!K11))</f>
        <v>0</v>
      </c>
      <c r="L11" s="20">
        <f>IF(ISERROR(AVERAGE(Judge1:Judge5!L11))," ", AVERAGE(Judge1:Judge5!L11))</f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20">
        <f>IF(ISERROR(AVERAGE(Judge1:Judge5!F12))," ", AVERAGE(Judge1:Judge5!F12))</f>
        <v>0</v>
      </c>
      <c r="G12" s="20">
        <f>IF(ISERROR(AVERAGE(Judge1:Judge5!G12))," ", AVERAGE(Judge1:Judge5!G12))</f>
        <v>0</v>
      </c>
      <c r="H12" s="20">
        <f>IF(ISERROR(AVERAGE(Judge1:Judge5!H12))," ", AVERAGE(Judge1:Judge5!H12))</f>
        <v>0</v>
      </c>
      <c r="I12" s="20">
        <f>IF(ISERROR(AVERAGE(Judge1:Judge5!I12))," ", AVERAGE(Judge1:Judge5!I12))</f>
        <v>0</v>
      </c>
      <c r="J12" s="20">
        <f>IF(ISERROR(AVERAGE(Judge1:Judge5!J12))," ", AVERAGE(Judge1:Judge5!J12))</f>
        <v>0</v>
      </c>
      <c r="K12" s="20">
        <f>IF(ISERROR(AVERAGE(Judge1:Judge5!K12))," ", AVERAGE(Judge1:Judge5!K12))</f>
        <v>0</v>
      </c>
      <c r="L12" s="20">
        <f>IF(ISERROR(AVERAGE(Judge1:Judge5!L12))," ", AVERAGE(Judge1:Judge5!L12))</f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20">
        <f>IF(ISERROR(AVERAGE(Judge1:Judge5!F13))," ", AVERAGE(Judge1:Judge5!F13))</f>
        <v>0</v>
      </c>
      <c r="G13" s="20">
        <f>IF(ISERROR(AVERAGE(Judge1:Judge5!G13))," ", AVERAGE(Judge1:Judge5!G13))</f>
        <v>0</v>
      </c>
      <c r="H13" s="20">
        <f>IF(ISERROR(AVERAGE(Judge1:Judge5!H13))," ", AVERAGE(Judge1:Judge5!H13))</f>
        <v>0</v>
      </c>
      <c r="I13" s="20">
        <f>IF(ISERROR(AVERAGE(Judge1:Judge5!I13))," ", AVERAGE(Judge1:Judge5!I13))</f>
        <v>0</v>
      </c>
      <c r="J13" s="20">
        <f>IF(ISERROR(AVERAGE(Judge1:Judge5!J13))," ", AVERAGE(Judge1:Judge5!J13))</f>
        <v>0</v>
      </c>
      <c r="K13" s="20">
        <f>IF(ISERROR(AVERAGE(Judge1:Judge5!K13))," ", AVERAGE(Judge1:Judge5!K13))</f>
        <v>0</v>
      </c>
      <c r="L13" s="20">
        <f>IF(ISERROR(AVERAGE(Judge1:Judge5!L13))," ", AVERAGE(Judge1:Judge5!L13))</f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20">
        <f>IF(ISERROR(AVERAGE(Judge1:Judge5!F14))," ", AVERAGE(Judge1:Judge5!F14))</f>
        <v>0</v>
      </c>
      <c r="G14" s="20">
        <f>IF(ISERROR(AVERAGE(Judge1:Judge5!G14))," ", AVERAGE(Judge1:Judge5!G14))</f>
        <v>0</v>
      </c>
      <c r="H14" s="20">
        <f>IF(ISERROR(AVERAGE(Judge1:Judge5!H14))," ", AVERAGE(Judge1:Judge5!H14))</f>
        <v>0</v>
      </c>
      <c r="I14" s="20">
        <f>IF(ISERROR(AVERAGE(Judge1:Judge5!I14))," ", AVERAGE(Judge1:Judge5!I14))</f>
        <v>0</v>
      </c>
      <c r="J14" s="20">
        <f>IF(ISERROR(AVERAGE(Judge1:Judge5!J14))," ", AVERAGE(Judge1:Judge5!J14))</f>
        <v>0</v>
      </c>
      <c r="K14" s="20">
        <f>IF(ISERROR(AVERAGE(Judge1:Judge5!K14))," ", AVERAGE(Judge1:Judge5!K14))</f>
        <v>0</v>
      </c>
      <c r="L14" s="20">
        <f>IF(ISERROR(AVERAGE(Judge1:Judge5!L14))," ", AVERAGE(Judge1:Judge5!L14))</f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20">
        <f>IF(ISERROR(AVERAGE(Judge1:Judge5!F15))," ", AVERAGE(Judge1:Judge5!F15))</f>
        <v>0</v>
      </c>
      <c r="G15" s="20">
        <f>IF(ISERROR(AVERAGE(Judge1:Judge5!G15))," ", AVERAGE(Judge1:Judge5!G15))</f>
        <v>0</v>
      </c>
      <c r="H15" s="20">
        <f>IF(ISERROR(AVERAGE(Judge1:Judge5!H15))," ", AVERAGE(Judge1:Judge5!H15))</f>
        <v>0</v>
      </c>
      <c r="I15" s="20">
        <f>IF(ISERROR(AVERAGE(Judge1:Judge5!I15))," ", AVERAGE(Judge1:Judge5!I15))</f>
        <v>0</v>
      </c>
      <c r="J15" s="20">
        <f>IF(ISERROR(AVERAGE(Judge1:Judge5!J15))," ", AVERAGE(Judge1:Judge5!J15))</f>
        <v>0</v>
      </c>
      <c r="K15" s="20">
        <f>IF(ISERROR(AVERAGE(Judge1:Judge5!K15))," ", AVERAGE(Judge1:Judge5!K15))</f>
        <v>0</v>
      </c>
      <c r="L15" s="20">
        <f>IF(ISERROR(AVERAGE(Judge1:Judge5!L15))," ", AVERAGE(Judge1:Judge5!L15))</f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21" t="str">
        <f>IF(ISERROR(AVERAGE(Judge1:Judge5!F16))," ", AVERAGE(Judge1:Judge5!F16))</f>
        <v xml:space="preserve"> </v>
      </c>
      <c r="G16" s="21" t="str">
        <f>IF(ISERROR(AVERAGE(Judge1:Judge5!G16))," ", AVERAGE(Judge1:Judge5!G16))</f>
        <v xml:space="preserve"> </v>
      </c>
      <c r="H16" s="21" t="str">
        <f>IF(ISERROR(AVERAGE(Judge1:Judge5!H16))," ", AVERAGE(Judge1:Judge5!H16))</f>
        <v xml:space="preserve"> </v>
      </c>
      <c r="I16" s="21" t="str">
        <f>IF(ISERROR(AVERAGE(Judge1:Judge5!I16))," ", AVERAGE(Judge1:Judge5!I16))</f>
        <v xml:space="preserve"> </v>
      </c>
      <c r="J16" s="21" t="str">
        <f>IF(ISERROR(AVERAGE(Judge1:Judge5!J16))," ", AVERAGE(Judge1:Judge5!J16))</f>
        <v xml:space="preserve"> </v>
      </c>
      <c r="K16" s="21" t="str">
        <f>IF(ISERROR(AVERAGE(Judge1:Judge5!K16))," ", AVERAGE(Judge1:Judge5!K16))</f>
        <v xml:space="preserve"> </v>
      </c>
      <c r="L16" s="21" t="str">
        <f>IF(ISERROR(AVERAGE(Judge1:Judge5!L16))," ", AVERAGE(Judge1:Judge5!L16))</f>
        <v xml:space="preserve"> </v>
      </c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21" t="str">
        <f>IF(ISERROR(AVERAGE(Judge1:Judge5!H17))," ", AVERAGE(Judge1:Judge5!H17))</f>
        <v xml:space="preserve"> </v>
      </c>
      <c r="I17" s="21" t="str">
        <f>IF(ISERROR(AVERAGE(Judge1:Judge5!I17))," ", AVERAGE(Judge1:Judge5!I17))</f>
        <v xml:space="preserve"> </v>
      </c>
      <c r="J17" s="21" t="str">
        <f>IF(ISERROR(AVERAGE(Judge1:Judge5!J17))," ", AVERAGE(Judge1:Judge5!J17))</f>
        <v xml:space="preserve"> </v>
      </c>
      <c r="K17" s="21" t="str">
        <f>IF(ISERROR(AVERAGE(Judge1:Judge5!K17))," ", AVERAGE(Judge1:Judge5!K17))</f>
        <v xml:space="preserve"> </v>
      </c>
      <c r="L17" s="21" t="str">
        <f>IF(ISERROR(AVERAGE(Judge1:Judge5!L17))," ", AVERAGE(Judge1:Judge5!L17))</f>
        <v xml:space="preserve"> </v>
      </c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299.00000000000006</v>
      </c>
      <c r="G20" s="13">
        <f>SUM($G$7:$G$17)</f>
        <v>294.66666666666663</v>
      </c>
      <c r="H20" s="13">
        <f>SUM($H$7:$H$17)</f>
        <v>93.333333333333329</v>
      </c>
      <c r="I20" s="13">
        <f>SUM($I$7:$I$17)</f>
        <v>201.33333333333331</v>
      </c>
      <c r="J20" s="13">
        <f>SUM($J$7:$J$17)</f>
        <v>169.66666666666669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33</v>
      </c>
      <c r="D22" s="14">
        <f>LARGE($F$20:$L$20,1)</f>
        <v>299.00000000000006</v>
      </c>
      <c r="E22">
        <f>INDEX($F$6:$L$6,MATCH($D$22,$F$20:$L$20,0))</f>
        <v>1378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34</v>
      </c>
      <c r="D23" s="15">
        <f>LARGE($F$20:$L$20,2)</f>
        <v>294.66666666666663</v>
      </c>
      <c r="E23">
        <f>INDEX($F$6:$L$6,MATCH($D$23,$F$20:$L$20,0))</f>
        <v>1382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6">
        <f>LARGE($F$20:$L$20,3)</f>
        <v>201.33333333333331</v>
      </c>
      <c r="E24">
        <f>INDEX($F$6:$L$6,MATCH($D$24,$F$20:$L$20,0))</f>
        <v>1961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7">
        <f>LARGE($F$20:$L$20,4)</f>
        <v>169.66666666666669</v>
      </c>
      <c r="E25">
        <f>INDEX($F$6:$L$6,MATCH($D$25,$F$20:$L$20,0))</f>
        <v>1975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8">
        <f>LARGE($F$20:$L$20,5)</f>
        <v>93.333333333333329</v>
      </c>
      <c r="E26">
        <f>INDEX($F$6:$L$6,MATCH($D$26,$F$20:$L$20,0))</f>
        <v>1808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L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L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L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L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L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L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L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L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L15">
    <cfRule type="cellIs" dxfId="172" priority="17" stopIfTrue="1" operator="greaterThan">
      <formula>$E$15</formula>
    </cfRule>
    <cfRule type="cellIs" dxfId="171" priority="18" stopIfTrue="1" operator="equal">
      <formula>""</formula>
    </cfRule>
  </conditionalFormatting>
  <conditionalFormatting sqref="E16:L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L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L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J7" activePane="bottomRight" state="frozen"/>
      <selection pane="topRight" activeCell="D1" sqref="D1"/>
      <selection pane="bottomLeft" activeCell="A6" sqref="A6"/>
      <selection pane="bottomRight" activeCell="L12" sqref="L1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5">
        <v>40</v>
      </c>
      <c r="G7" s="5">
        <v>40</v>
      </c>
      <c r="H7" s="5">
        <v>10</v>
      </c>
      <c r="I7" s="5">
        <v>10</v>
      </c>
      <c r="J7" s="5">
        <v>10</v>
      </c>
      <c r="K7" s="5">
        <v>0</v>
      </c>
      <c r="L7" s="5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5">
        <v>86</v>
      </c>
      <c r="G8" s="5">
        <v>89</v>
      </c>
      <c r="H8" s="5">
        <v>30</v>
      </c>
      <c r="I8" s="5">
        <v>45</v>
      </c>
      <c r="J8" s="5">
        <v>30</v>
      </c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5">
        <v>86</v>
      </c>
      <c r="G9" s="5">
        <v>89</v>
      </c>
      <c r="H9" s="5">
        <v>30</v>
      </c>
      <c r="I9" s="5">
        <v>45</v>
      </c>
      <c r="J9" s="5">
        <v>30</v>
      </c>
      <c r="K9" s="5">
        <v>0</v>
      </c>
      <c r="L9" s="5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s">
        <v>39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5">
        <v>77</v>
      </c>
      <c r="G11" s="5">
        <v>87</v>
      </c>
      <c r="H11" s="5">
        <v>0</v>
      </c>
      <c r="I11" s="5">
        <v>105</v>
      </c>
      <c r="J11" s="5">
        <v>93</v>
      </c>
      <c r="K11" s="5">
        <v>0</v>
      </c>
      <c r="L11" s="5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289</v>
      </c>
      <c r="G20" s="13">
        <f>SUM($G$7:$G$17)</f>
        <v>305</v>
      </c>
      <c r="H20" s="13">
        <f>SUM($H$7:$H$17)</f>
        <v>70</v>
      </c>
      <c r="I20" s="13">
        <f>SUM($I$7:$I$17)</f>
        <v>205</v>
      </c>
      <c r="J20" s="13">
        <f>SUM($J$7:$J$17)</f>
        <v>163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L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L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L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L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L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L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L14">
    <cfRule type="cellIs" dxfId="147" priority="15" stopIfTrue="1" operator="greaterThan">
      <formula>$E$14</formula>
    </cfRule>
    <cfRule type="cellIs" dxfId="146" priority="16" stopIfTrue="1" operator="equal">
      <formula>""</formula>
    </cfRule>
  </conditionalFormatting>
  <conditionalFormatting sqref="E15:L15">
    <cfRule type="cellIs" dxfId="145" priority="17" stopIfTrue="1" operator="greaterThan">
      <formula>$E$15</formula>
    </cfRule>
    <cfRule type="cellIs" dxfId="144" priority="18" stopIfTrue="1" operator="equal">
      <formula>""</formula>
    </cfRule>
  </conditionalFormatting>
  <conditionalFormatting sqref="E16:L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L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L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H7" activePane="bottomRight" state="frozen"/>
      <selection pane="topRight" activeCell="D1" sqref="D1"/>
      <selection pane="bottomLeft" activeCell="A6" sqref="A6"/>
      <selection pane="bottomRight" activeCell="J12" sqref="J1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5">
        <v>40</v>
      </c>
      <c r="G7" s="5">
        <v>40</v>
      </c>
      <c r="H7" s="5">
        <v>10</v>
      </c>
      <c r="I7" s="5">
        <v>10</v>
      </c>
      <c r="J7" s="5">
        <v>10</v>
      </c>
      <c r="K7" s="5">
        <v>0</v>
      </c>
      <c r="L7" s="5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5">
        <v>86</v>
      </c>
      <c r="G8" s="5">
        <v>89</v>
      </c>
      <c r="H8" s="5">
        <v>30</v>
      </c>
      <c r="I8" s="5">
        <v>45</v>
      </c>
      <c r="J8" s="5">
        <v>30</v>
      </c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5">
        <v>86</v>
      </c>
      <c r="G9" s="5">
        <v>89</v>
      </c>
      <c r="H9" s="5">
        <v>30</v>
      </c>
      <c r="I9" s="5">
        <v>45</v>
      </c>
      <c r="J9" s="5">
        <v>30</v>
      </c>
      <c r="K9" s="5">
        <v>0</v>
      </c>
      <c r="L9" s="5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5">
        <v>77</v>
      </c>
      <c r="G11" s="5">
        <v>87</v>
      </c>
      <c r="H11" s="5">
        <v>0</v>
      </c>
      <c r="I11" s="5">
        <v>105</v>
      </c>
      <c r="J11" s="5">
        <v>93</v>
      </c>
      <c r="K11" s="5">
        <v>0</v>
      </c>
      <c r="L11" s="5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289</v>
      </c>
      <c r="G20" s="13">
        <f>SUM($G$7:$G$17)</f>
        <v>305</v>
      </c>
      <c r="H20" s="13">
        <f>SUM($H$7:$H$17)</f>
        <v>70</v>
      </c>
      <c r="I20" s="13">
        <f>SUM($I$7:$I$17)</f>
        <v>205</v>
      </c>
      <c r="J20" s="13">
        <f>SUM($J$7:$J$17)</f>
        <v>163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L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L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L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L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L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L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L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L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L15">
    <cfRule type="cellIs" dxfId="118" priority="17" stopIfTrue="1" operator="greaterThan">
      <formula>$E$15</formula>
    </cfRule>
    <cfRule type="cellIs" dxfId="117" priority="18" stopIfTrue="1" operator="equal">
      <formula>""</formula>
    </cfRule>
  </conditionalFormatting>
  <conditionalFormatting sqref="E16:L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L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L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0" sqref="G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5">
        <v>40</v>
      </c>
      <c r="G7" s="5">
        <v>40</v>
      </c>
      <c r="H7" s="5">
        <v>10</v>
      </c>
      <c r="I7" s="5">
        <v>10</v>
      </c>
      <c r="J7" s="5">
        <v>10</v>
      </c>
      <c r="K7" s="5">
        <v>0</v>
      </c>
      <c r="L7" s="5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5">
        <v>103</v>
      </c>
      <c r="G8" s="5">
        <v>87</v>
      </c>
      <c r="H8" s="5">
        <v>65</v>
      </c>
      <c r="I8" s="5">
        <v>35</v>
      </c>
      <c r="J8" s="5">
        <v>37</v>
      </c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5">
        <v>103</v>
      </c>
      <c r="G9" s="5">
        <v>87</v>
      </c>
      <c r="H9" s="5">
        <v>65</v>
      </c>
      <c r="I9" s="5">
        <v>35</v>
      </c>
      <c r="J9" s="5">
        <v>37</v>
      </c>
      <c r="K9" s="5">
        <v>0</v>
      </c>
      <c r="L9" s="5"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5">
        <v>73</v>
      </c>
      <c r="G11" s="5">
        <v>60</v>
      </c>
      <c r="H11" s="5">
        <v>0</v>
      </c>
      <c r="I11" s="5">
        <v>114</v>
      </c>
      <c r="J11" s="5">
        <v>99</v>
      </c>
      <c r="K11" s="5">
        <v>0</v>
      </c>
      <c r="L11" s="5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319</v>
      </c>
      <c r="G20" s="13">
        <f>SUM($G$7:$G$17)</f>
        <v>274</v>
      </c>
      <c r="H20" s="13">
        <f>SUM($H$7:$H$17)</f>
        <v>140</v>
      </c>
      <c r="I20" s="13">
        <f>SUM($I$7:$I$17)</f>
        <v>194</v>
      </c>
      <c r="J20" s="13">
        <f>SUM($J$7:$J$17)</f>
        <v>183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L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L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L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L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L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L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L14">
    <cfRule type="cellIs" dxfId="93" priority="15" stopIfTrue="1" operator="greaterThan">
      <formula>$E$14</formula>
    </cfRule>
    <cfRule type="cellIs" dxfId="92" priority="16" stopIfTrue="1" operator="equal">
      <formula>""</formula>
    </cfRule>
  </conditionalFormatting>
  <conditionalFormatting sqref="E15:L15">
    <cfRule type="cellIs" dxfId="91" priority="17" stopIfTrue="1" operator="greaterThan">
      <formula>$E$15</formula>
    </cfRule>
    <cfRule type="cellIs" dxfId="90" priority="18" stopIfTrue="1" operator="equal">
      <formula>""</formula>
    </cfRule>
  </conditionalFormatting>
  <conditionalFormatting sqref="E16:L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L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L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L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L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L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L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L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L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L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L14">
    <cfRule type="cellIs" dxfId="66" priority="15" stopIfTrue="1" operator="greaterThan">
      <formula>$E$14</formula>
    </cfRule>
    <cfRule type="cellIs" dxfId="65" priority="16" stopIfTrue="1" operator="equal">
      <formula>""</formula>
    </cfRule>
  </conditionalFormatting>
  <conditionalFormatting sqref="E15:L15">
    <cfRule type="cellIs" dxfId="64" priority="17" stopIfTrue="1" operator="greaterThan">
      <formula>$E$15</formula>
    </cfRule>
    <cfRule type="cellIs" dxfId="63" priority="18" stopIfTrue="1" operator="equal">
      <formula>""</formula>
    </cfRule>
  </conditionalFormatting>
  <conditionalFormatting sqref="E16:L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L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L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1378</v>
      </c>
      <c r="G6" s="1">
        <v>1382</v>
      </c>
      <c r="H6" s="1">
        <v>1808</v>
      </c>
      <c r="I6" s="1">
        <v>1961</v>
      </c>
      <c r="J6" s="1">
        <v>1975</v>
      </c>
      <c r="K6" s="1">
        <v>2237</v>
      </c>
      <c r="L6" s="1">
        <v>2263</v>
      </c>
    </row>
    <row r="7" spans="1:69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L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L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L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L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L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L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L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L14">
    <cfRule type="cellIs" dxfId="39" priority="15" stopIfTrue="1" operator="greaterThan">
      <formula>$E$14</formula>
    </cfRule>
    <cfRule type="cellIs" dxfId="38" priority="16" stopIfTrue="1" operator="equal">
      <formula>""</formula>
    </cfRule>
  </conditionalFormatting>
  <conditionalFormatting sqref="E15:L15">
    <cfRule type="cellIs" dxfId="37" priority="17" stopIfTrue="1" operator="greaterThan">
      <formula>$E$15</formula>
    </cfRule>
    <cfRule type="cellIs" dxfId="36" priority="18" stopIfTrue="1" operator="equal">
      <formula>""</formula>
    </cfRule>
  </conditionalFormatting>
  <conditionalFormatting sqref="E16:L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L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L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38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1378</v>
      </c>
      <c r="G6" s="22">
        <v>1382</v>
      </c>
      <c r="H6" s="22">
        <v>1808</v>
      </c>
      <c r="I6" s="22">
        <v>1961</v>
      </c>
      <c r="J6" s="22">
        <v>1975</v>
      </c>
      <c r="K6" s="22">
        <v>2237</v>
      </c>
      <c r="L6" s="22">
        <v>2263</v>
      </c>
    </row>
    <row r="7" spans="1:69" ht="28">
      <c r="A7" s="10">
        <v>44399</v>
      </c>
      <c r="B7" s="10">
        <v>689414</v>
      </c>
      <c r="C7" s="9" t="s">
        <v>16</v>
      </c>
      <c r="D7" s="3" t="s">
        <v>17</v>
      </c>
      <c r="E7" s="3">
        <v>60</v>
      </c>
      <c r="F7" s="23"/>
      <c r="G7" s="23"/>
      <c r="H7" s="23"/>
      <c r="I7" s="23"/>
      <c r="J7" s="23"/>
      <c r="K7" s="23"/>
      <c r="L7" s="2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44399</v>
      </c>
      <c r="B8" s="10">
        <v>689415</v>
      </c>
      <c r="C8" s="3" t="s">
        <v>16</v>
      </c>
      <c r="D8" s="3" t="s">
        <v>18</v>
      </c>
      <c r="E8" s="3">
        <v>120</v>
      </c>
      <c r="F8" s="23"/>
      <c r="G8" s="23"/>
      <c r="H8" s="23"/>
      <c r="I8" s="23"/>
      <c r="J8" s="23"/>
      <c r="K8" s="23"/>
      <c r="L8" s="2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44399</v>
      </c>
      <c r="B9" s="10">
        <v>689416</v>
      </c>
      <c r="C9" s="3" t="s">
        <v>16</v>
      </c>
      <c r="D9" s="3" t="s">
        <v>19</v>
      </c>
      <c r="E9" s="3">
        <v>120</v>
      </c>
      <c r="F9" s="23"/>
      <c r="G9" s="23"/>
      <c r="H9" s="23"/>
      <c r="I9" s="23"/>
      <c r="J9" s="23"/>
      <c r="K9" s="23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44399</v>
      </c>
      <c r="B10" s="10">
        <v>689417</v>
      </c>
      <c r="C10" s="3" t="s">
        <v>16</v>
      </c>
      <c r="D10" s="3" t="s">
        <v>20</v>
      </c>
      <c r="E10" s="3">
        <v>120</v>
      </c>
      <c r="F10" s="23"/>
      <c r="G10" s="23"/>
      <c r="H10" s="23"/>
      <c r="I10" s="23"/>
      <c r="J10" s="23"/>
      <c r="K10" s="23"/>
      <c r="L10" s="2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44399</v>
      </c>
      <c r="B11" s="10">
        <v>689418</v>
      </c>
      <c r="C11" s="3" t="s">
        <v>16</v>
      </c>
      <c r="D11" s="3" t="s">
        <v>21</v>
      </c>
      <c r="E11" s="3">
        <v>120</v>
      </c>
      <c r="F11" s="23"/>
      <c r="G11" s="23"/>
      <c r="H11" s="23"/>
      <c r="I11" s="23"/>
      <c r="J11" s="23"/>
      <c r="K11" s="2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44399</v>
      </c>
      <c r="B12" s="10">
        <v>689419</v>
      </c>
      <c r="C12" s="3" t="s">
        <v>16</v>
      </c>
      <c r="D12" s="3" t="s">
        <v>22</v>
      </c>
      <c r="E12" s="3">
        <v>120</v>
      </c>
      <c r="F12" s="23"/>
      <c r="G12" s="23"/>
      <c r="H12" s="23"/>
      <c r="I12" s="23"/>
      <c r="J12" s="23"/>
      <c r="K12" s="23"/>
      <c r="L12" s="2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44399</v>
      </c>
      <c r="B13" s="10">
        <v>689420</v>
      </c>
      <c r="C13" s="3" t="s">
        <v>16</v>
      </c>
      <c r="D13" s="3" t="s">
        <v>23</v>
      </c>
      <c r="E13" s="3">
        <v>120</v>
      </c>
      <c r="F13" s="23"/>
      <c r="G13" s="23"/>
      <c r="H13" s="23"/>
      <c r="I13" s="23"/>
      <c r="J13" s="23"/>
      <c r="K13" s="23"/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44399</v>
      </c>
      <c r="B14" s="10">
        <v>689421</v>
      </c>
      <c r="C14" s="3" t="s">
        <v>16</v>
      </c>
      <c r="D14" s="3" t="s">
        <v>24</v>
      </c>
      <c r="E14" s="3">
        <v>120</v>
      </c>
      <c r="F14" s="23"/>
      <c r="G14" s="23"/>
      <c r="H14" s="23"/>
      <c r="I14" s="23"/>
      <c r="J14" s="23"/>
      <c r="K14" s="23"/>
      <c r="L14" s="2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44399</v>
      </c>
      <c r="B15" s="10">
        <v>689422</v>
      </c>
      <c r="C15" s="3" t="s">
        <v>16</v>
      </c>
      <c r="D15" s="3" t="s">
        <v>25</v>
      </c>
      <c r="E15" s="3">
        <v>100</v>
      </c>
      <c r="F15" s="23"/>
      <c r="G15" s="23"/>
      <c r="H15" s="23"/>
      <c r="I15" s="23"/>
      <c r="J15" s="23"/>
      <c r="K15" s="23"/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44399</v>
      </c>
      <c r="B16" s="10">
        <v>689423</v>
      </c>
      <c r="C16" s="11" t="s">
        <v>26</v>
      </c>
      <c r="D16" s="11" t="s">
        <v>27</v>
      </c>
      <c r="E16" s="11">
        <v>-50</v>
      </c>
      <c r="F16" s="23"/>
      <c r="G16" s="23"/>
      <c r="H16" s="23"/>
      <c r="I16" s="23"/>
      <c r="J16" s="23"/>
      <c r="K16" s="23"/>
      <c r="L16" s="23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44399</v>
      </c>
      <c r="B17" s="10">
        <v>689424</v>
      </c>
      <c r="C17" s="11" t="s">
        <v>26</v>
      </c>
      <c r="D17" s="11" t="s">
        <v>28</v>
      </c>
      <c r="E17" s="11">
        <v>-10</v>
      </c>
      <c r="F17" s="23"/>
      <c r="G17" s="23"/>
      <c r="H17" s="23"/>
      <c r="I17" s="23"/>
      <c r="J17" s="23"/>
      <c r="K17" s="23"/>
      <c r="L17" s="23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29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30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31</v>
      </c>
      <c r="E21" t="s">
        <v>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33</v>
      </c>
      <c r="D22" s="14">
        <f>LARGE($F$20:$L$20,1)</f>
        <v>0</v>
      </c>
      <c r="E22">
        <f>INDEX($F$6:$L$6,MATCH($D$22,$F$20:$L$20,0))</f>
        <v>1378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34</v>
      </c>
      <c r="D23" s="15">
        <f>LARGE($F$20:$L$20,2)</f>
        <v>0</v>
      </c>
      <c r="E23">
        <f>INDEX($F$6:$L$6,MATCH($D$23,$F$20:$L$20,0))</f>
        <v>1378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6">
        <f>LARGE($F$20:$L$20,3)</f>
        <v>0</v>
      </c>
      <c r="E24">
        <f>INDEX($F$6:$L$6,MATCH($D$24,$F$20:$L$20,0))</f>
        <v>1378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7">
        <f>LARGE($F$20:$L$20,4)</f>
        <v>0</v>
      </c>
      <c r="E25">
        <f>INDEX($F$6:$L$6,MATCH($D$25,$F$20:$L$20,0))</f>
        <v>1378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8">
        <f>LARGE($F$20:$L$20,5)</f>
        <v>0</v>
      </c>
      <c r="E26">
        <f>INDEX($F$6:$L$6,MATCH($D$26,$F$20:$L$20,0))</f>
        <v>1378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greaterThan">
      <formula>$E$14</formula>
    </cfRule>
    <cfRule type="cellIs" dxfId="11" priority="16" stopIfTrue="1" operator="equal">
      <formula>""</formula>
    </cfRule>
  </conditionalFormatting>
  <conditionalFormatting sqref="E15">
    <cfRule type="cellIs" dxfId="10" priority="17" stopIfTrue="1" operator="greaterThan">
      <formula>$E$15</formula>
    </cfRule>
    <cfRule type="cellIs" dxfId="9" priority="18" stopIfTrue="1" operator="equal">
      <formula>""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L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2016-04-26T13:20:06Z</dcterms:modified>
  <cp:category/>
  <cp:contentStatus/>
</cp:coreProperties>
</file>