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22160" windowHeight="1364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12" i="8"/>
  <c r="N12"/>
  <c r="M12"/>
  <c r="L12"/>
  <c r="K12"/>
  <c r="J12"/>
  <c r="I12"/>
  <c r="H12"/>
  <c r="G12"/>
  <c r="F12"/>
  <c r="E11"/>
  <c r="O12" i="7"/>
  <c r="N12"/>
  <c r="M12"/>
  <c r="L12"/>
  <c r="K12"/>
  <c r="J12"/>
  <c r="I12"/>
  <c r="H12"/>
  <c r="G12"/>
  <c r="F12"/>
  <c r="E11"/>
  <c r="O12" i="6"/>
  <c r="N12"/>
  <c r="M12"/>
  <c r="L12"/>
  <c r="K12"/>
  <c r="J12"/>
  <c r="I12"/>
  <c r="H12"/>
  <c r="G12"/>
  <c r="F12"/>
  <c r="E11"/>
  <c r="O12" i="5"/>
  <c r="N12"/>
  <c r="M12"/>
  <c r="L12"/>
  <c r="K12"/>
  <c r="J12"/>
  <c r="I12"/>
  <c r="H12"/>
  <c r="G12"/>
  <c r="F12"/>
  <c r="E11"/>
  <c r="O12" i="4"/>
  <c r="N12"/>
  <c r="M12"/>
  <c r="L12"/>
  <c r="K12"/>
  <c r="J12"/>
  <c r="I12"/>
  <c r="H12"/>
  <c r="G12"/>
  <c r="F12"/>
  <c r="E11"/>
  <c r="E11" i="9"/>
  <c r="O12"/>
  <c r="N12"/>
  <c r="M12"/>
  <c r="L12"/>
  <c r="K12"/>
  <c r="J12"/>
  <c r="I12"/>
  <c r="H12"/>
  <c r="G12"/>
  <c r="F12"/>
  <c r="D18"/>
  <c r="E18"/>
  <c r="D17"/>
  <c r="E17"/>
  <c r="D16"/>
  <c r="E16"/>
  <c r="D15"/>
  <c r="E15"/>
  <c r="D14"/>
  <c r="E14"/>
  <c r="G7" i="1"/>
  <c r="H7"/>
  <c r="H8"/>
  <c r="H9"/>
  <c r="H12"/>
  <c r="I7"/>
  <c r="J7"/>
  <c r="K7"/>
  <c r="L7"/>
  <c r="M7"/>
  <c r="N7"/>
  <c r="O7"/>
  <c r="G8"/>
  <c r="I8"/>
  <c r="J8"/>
  <c r="K8"/>
  <c r="L8"/>
  <c r="M8"/>
  <c r="N8"/>
  <c r="O8"/>
  <c r="G9"/>
  <c r="I9"/>
  <c r="J9"/>
  <c r="K9"/>
  <c r="L9"/>
  <c r="M9"/>
  <c r="N9"/>
  <c r="O9"/>
  <c r="F9"/>
  <c r="F8"/>
  <c r="F7"/>
  <c r="E11"/>
  <c r="N12"/>
  <c r="L12"/>
  <c r="J12"/>
  <c r="O12"/>
  <c r="M12"/>
  <c r="K12"/>
  <c r="I12"/>
  <c r="F12"/>
  <c r="G12"/>
  <c r="D16"/>
  <c r="E16"/>
  <c r="D14"/>
  <c r="E14"/>
  <c r="D17"/>
  <c r="E17"/>
  <c r="D18"/>
  <c r="E18"/>
  <c r="D15"/>
  <c r="E15"/>
</calcChain>
</file>

<file path=xl/sharedStrings.xml><?xml version="1.0" encoding="utf-8"?>
<sst xmlns="http://schemas.openxmlformats.org/spreadsheetml/2006/main" count="187" uniqueCount="31">
  <si>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</si>
  <si>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</si>
  <si>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</si>
  <si>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</si>
  <si>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</si>
  <si>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</si>
  <si>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</si>
  <si>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</si>
  <si>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</si>
  <si>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</si>
  <si>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</si>
  <si>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</si>
  <si>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Quiz Bowl</t>
  </si>
  <si>
    <t>S</t>
  </si>
  <si>
    <t>Standard</t>
  </si>
  <si>
    <t>Quiz Round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</si>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</sst>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77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K7" sqref="K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9" t="s">
        <v>29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7005</v>
      </c>
      <c r="G6" s="1">
        <v>7139</v>
      </c>
      <c r="H6" s="1">
        <v>7201</v>
      </c>
      <c r="I6" s="1">
        <v>7231</v>
      </c>
      <c r="J6" s="1">
        <v>7336</v>
      </c>
      <c r="K6" s="1">
        <v>7341</v>
      </c>
      <c r="L6" s="1">
        <v>7445</v>
      </c>
      <c r="M6" s="1">
        <v>7447</v>
      </c>
      <c r="N6" s="1">
        <v>7536</v>
      </c>
      <c r="O6" s="1">
        <v>7928</v>
      </c>
    </row>
    <row r="7" spans="1:69">
      <c r="A7" s="10">
        <v>11414</v>
      </c>
      <c r="B7" s="10">
        <v>263680</v>
      </c>
      <c r="C7" s="9" t="s">
        <v>14</v>
      </c>
      <c r="D7" s="3" t="s">
        <v>15</v>
      </c>
      <c r="E7" s="3">
        <v>1000</v>
      </c>
      <c r="F7" s="20" t="str">
        <f>IF(ISERROR(AVERAGE(Judge1:Judge5!F7))," ", AVERAGE(Judge1:Judge5!F7))</f>
        <v xml:space="preserve"> </v>
      </c>
      <c r="G7" s="20" t="str">
        <f>IF(ISERROR(AVERAGE(Judge1:Judge5!G7))," ", AVERAGE(Judge1:Judge5!G7))</f>
        <v xml:space="preserve"> </v>
      </c>
      <c r="H7" s="20">
        <f>IF(ISERROR(AVERAGE(Judge1:Judge5!H7))," ", AVERAGE(Judge1:Judge5!H7))</f>
        <v>1</v>
      </c>
      <c r="I7" s="20">
        <f>IF(ISERROR(AVERAGE(Judge1:Judge5!I7))," ", AVERAGE(Judge1:Judge5!I7))</f>
        <v>4</v>
      </c>
      <c r="J7" s="20">
        <f>IF(ISERROR(AVERAGE(Judge1:Judge5!J7))," ", AVERAGE(Judge1:Judge5!J7))</f>
        <v>2</v>
      </c>
      <c r="K7" s="20">
        <f>IF(ISERROR(AVERAGE(Judge1:Judge5!K7))," ", AVERAGE(Judge1:Judge5!K7))</f>
        <v>10</v>
      </c>
      <c r="L7" s="20">
        <f>IF(ISERROR(AVERAGE(Judge1:Judge5!L7))," ", AVERAGE(Judge1:Judge5!L7))</f>
        <v>1</v>
      </c>
      <c r="M7" s="20">
        <f>IF(ISERROR(AVERAGE(Judge1:Judge5!M7))," ", AVERAGE(Judge1:Judge5!M7))</f>
        <v>3</v>
      </c>
      <c r="N7" s="20" t="str">
        <f>IF(ISERROR(AVERAGE(Judge1:Judge5!N7))," ", AVERAGE(Judge1:Judge5!N7))</f>
        <v xml:space="preserve"> </v>
      </c>
      <c r="O7" s="20">
        <f>IF(ISERROR(AVERAGE(Judge1:Judge5!O7))," ", AVERAGE(Judge1:Judge5!O7))</f>
        <v>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11414</v>
      </c>
      <c r="B8" s="10">
        <v>263682</v>
      </c>
      <c r="C8" s="11" t="s">
        <v>16</v>
      </c>
      <c r="D8" s="11" t="s">
        <v>17</v>
      </c>
      <c r="E8" s="11">
        <v>-50</v>
      </c>
      <c r="F8" s="21" t="str">
        <f>IF(ISERROR(AVERAGE(Judge1:Judge5!F8))," ", AVERAGE(Judge1:Judge5!F8))</f>
        <v xml:space="preserve"> </v>
      </c>
      <c r="G8" s="21" t="str">
        <f>IF(ISERROR(AVERAGE(Judge1:Judge5!G8))," ", AVERAGE(Judge1:Judge5!G8))</f>
        <v xml:space="preserve"> </v>
      </c>
      <c r="H8" s="21" t="str">
        <f>IF(ISERROR(AVERAGE(Judge1:Judge5!H8))," ", AVERAGE(Judge1:Judge5!H8))</f>
        <v xml:space="preserve"> </v>
      </c>
      <c r="I8" s="21" t="str">
        <f>IF(ISERROR(AVERAGE(Judge1:Judge5!I8))," ", AVERAGE(Judge1:Judge5!I8))</f>
        <v xml:space="preserve"> </v>
      </c>
      <c r="J8" s="21" t="str">
        <f>IF(ISERROR(AVERAGE(Judge1:Judge5!J8))," ", AVERAGE(Judge1:Judge5!J8))</f>
        <v xml:space="preserve"> </v>
      </c>
      <c r="K8" s="21" t="str">
        <f>IF(ISERROR(AVERAGE(Judge1:Judge5!K8))," ", AVERAGE(Judge1:Judge5!K8))</f>
        <v xml:space="preserve"> </v>
      </c>
      <c r="L8" s="21" t="str">
        <f>IF(ISERROR(AVERAGE(Judge1:Judge5!L8))," ", AVERAGE(Judge1:Judge5!L8))</f>
        <v xml:space="preserve"> </v>
      </c>
      <c r="M8" s="21" t="str">
        <f>IF(ISERROR(AVERAGE(Judge1:Judge5!M8))," ", AVERAGE(Judge1:Judge5!M8))</f>
        <v xml:space="preserve"> </v>
      </c>
      <c r="N8" s="21" t="str">
        <f>IF(ISERROR(AVERAGE(Judge1:Judge5!N8))," ", AVERAGE(Judge1:Judge5!N8))</f>
        <v xml:space="preserve"> </v>
      </c>
      <c r="O8" s="21" t="str">
        <f>IF(ISERROR(AVERAGE(Judge1:Judge5!O8))," ", AVERAGE(Judge1:Judge5!O8))</f>
        <v xml:space="preserve"> </v>
      </c>
      <c r="P8" s="1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11414</v>
      </c>
      <c r="B9" s="10">
        <v>263683</v>
      </c>
      <c r="C9" s="11" t="s">
        <v>16</v>
      </c>
      <c r="D9" s="11" t="s">
        <v>18</v>
      </c>
      <c r="E9" s="11">
        <v>-10</v>
      </c>
      <c r="F9" s="21" t="str">
        <f>IF(ISERROR(AVERAGE(Judge1:Judge5!F9))," ", AVERAGE(Judge1:Judge5!F9))</f>
        <v xml:space="preserve"> </v>
      </c>
      <c r="G9" s="21" t="str">
        <f>IF(ISERROR(AVERAGE(Judge1:Judge5!G9))," ", AVERAGE(Judge1:Judge5!G9))</f>
        <v xml:space="preserve"> </v>
      </c>
      <c r="H9" s="21" t="str">
        <f>IF(ISERROR(AVERAGE(Judge1:Judge5!H9))," ", AVERAGE(Judge1:Judge5!H9))</f>
        <v xml:space="preserve"> </v>
      </c>
      <c r="I9" s="21" t="str">
        <f>IF(ISERROR(AVERAGE(Judge1:Judge5!I9))," ", AVERAGE(Judge1:Judge5!I9))</f>
        <v xml:space="preserve"> </v>
      </c>
      <c r="J9" s="21" t="str">
        <f>IF(ISERROR(AVERAGE(Judge1:Judge5!J9))," ", AVERAGE(Judge1:Judge5!J9))</f>
        <v xml:space="preserve"> </v>
      </c>
      <c r="K9" s="21" t="str">
        <f>IF(ISERROR(AVERAGE(Judge1:Judge5!K9))," ", AVERAGE(Judge1:Judge5!K9))</f>
        <v xml:space="preserve"> </v>
      </c>
      <c r="L9" s="21" t="str">
        <f>IF(ISERROR(AVERAGE(Judge1:Judge5!L9))," ", AVERAGE(Judge1:Judge5!L9))</f>
        <v xml:space="preserve"> </v>
      </c>
      <c r="M9" s="21" t="str">
        <f>IF(ISERROR(AVERAGE(Judge1:Judge5!M9))," ", AVERAGE(Judge1:Judge5!M9))</f>
        <v xml:space="preserve"> </v>
      </c>
      <c r="N9" s="21" t="str">
        <f>IF(ISERROR(AVERAGE(Judge1:Judge5!N9))," ", AVERAGE(Judge1:Judge5!N9))</f>
        <v xml:space="preserve"> </v>
      </c>
      <c r="O9" s="21" t="str">
        <f>IF(ISERROR(AVERAGE(Judge1:Judge5!O9))," ", AVERAGE(Judge1:Judge5!O9))</f>
        <v xml:space="preserve"> </v>
      </c>
      <c r="P9" s="1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19</v>
      </c>
      <c r="E11">
        <f>SUMIF($E$6:$E$9, "&gt;0")</f>
        <v>1000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20</v>
      </c>
      <c r="F12" s="13">
        <f>SUM($F$7:$F$9)</f>
        <v>0</v>
      </c>
      <c r="G12" s="13">
        <f>SUM($G$7:$G$9)</f>
        <v>0</v>
      </c>
      <c r="H12" s="13">
        <f>SUM($H$7:$H$9)</f>
        <v>1</v>
      </c>
      <c r="I12" s="13">
        <f>SUM($I$7:$I$9)</f>
        <v>4</v>
      </c>
      <c r="J12" s="13">
        <f>SUM($J$7:$J$9)</f>
        <v>2</v>
      </c>
      <c r="K12" s="13">
        <f>SUM($K$7:$K$9)</f>
        <v>10</v>
      </c>
      <c r="L12" s="13">
        <f>SUM($L$7:$L$9)</f>
        <v>1</v>
      </c>
      <c r="M12" s="13">
        <f>SUM($M$7:$M$9)</f>
        <v>3</v>
      </c>
      <c r="N12" s="13">
        <f>SUM($N$7:$N$9)</f>
        <v>0</v>
      </c>
      <c r="O12" s="13">
        <f>SUM($O$7:$O$9)</f>
        <v>5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22</v>
      </c>
      <c r="E13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21</v>
      </c>
      <c r="D14" s="14">
        <f>LARGE($F$12:$O$12,1)</f>
        <v>10</v>
      </c>
      <c r="E14">
        <f>INDEX($F$6:$O$6,MATCH($D$14,$F$12:$O$12,0))</f>
        <v>7341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24</v>
      </c>
      <c r="D15" s="15">
        <f>LARGE($F$12:$O$12,2)</f>
        <v>5</v>
      </c>
      <c r="E15">
        <f>INDEX($F$6:$O$6,MATCH($D$15,$F$12:$O$12,0))</f>
        <v>7928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25</v>
      </c>
      <c r="D16" s="16">
        <f>LARGE($F$12:$O$12,3)</f>
        <v>4</v>
      </c>
      <c r="E16">
        <f>INDEX($F$6:$O$6,MATCH($D$16,$F$12:$O$12,0))</f>
        <v>7231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26</v>
      </c>
      <c r="D17" s="17">
        <f>LARGE($F$12:$O$12,4)</f>
        <v>3</v>
      </c>
      <c r="E17">
        <f>INDEX($F$6:$O$6,MATCH($D$17,$F$12:$O$12,0))</f>
        <v>7447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27</v>
      </c>
      <c r="D18" s="18">
        <f>LARGE($F$12:$O$12,5)</f>
        <v>2</v>
      </c>
      <c r="E18">
        <f>INDEX($F$6:$O$6,MATCH($D$18,$F$12:$O$12,0))</f>
        <v>7336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O7">
    <cfRule type="cellIs" dxfId="76" priority="1" stopIfTrue="1" operator="greaterThan">
      <formula>$E$7</formula>
    </cfRule>
    <cfRule type="cellIs" dxfId="75" priority="2" stopIfTrue="1" operator="equal">
      <formula>""</formula>
    </cfRule>
  </conditionalFormatting>
  <conditionalFormatting sqref="E8:O8">
    <cfRule type="cellIs" dxfId="74" priority="3" stopIfTrue="1" operator="lessThan">
      <formula>$E$8</formula>
    </cfRule>
    <cfRule type="cellIs" dxfId="73" priority="4" stopIfTrue="1" operator="greaterThan">
      <formula>0</formula>
    </cfRule>
  </conditionalFormatting>
  <conditionalFormatting sqref="E9:O9">
    <cfRule type="cellIs" dxfId="72" priority="5" stopIfTrue="1" operator="lessThan">
      <formula>$E$9</formula>
    </cfRule>
    <cfRule type="cellIs" dxfId="71" priority="6" stopIfTrue="1" operator="greaterThan">
      <formula>0</formula>
    </cfRule>
  </conditionalFormatting>
  <conditionalFormatting sqref="C12:O12">
    <cfRule type="cellIs" dxfId="70" priority="7" stopIfTrue="1" operator="equal">
      <formula>$D$14</formula>
    </cfRule>
    <cfRule type="cellIs" dxfId="69" priority="8" stopIfTrue="1" operator="equal">
      <formula>$D$15</formula>
    </cfRule>
    <cfRule type="cellIs" dxfId="68" priority="9" stopIfTrue="1" operator="equal">
      <formula>$D$16</formula>
    </cfRule>
    <cfRule type="cellIs" dxfId="67" priority="10" stopIfTrue="1" operator="equal">
      <formula>$D$17</formula>
    </cfRule>
    <cfRule type="cellIs" dxfId="66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J7" sqref="J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7005</v>
      </c>
      <c r="G6" s="1">
        <v>7139</v>
      </c>
      <c r="H6" s="1">
        <v>7201</v>
      </c>
      <c r="I6" s="1">
        <v>7231</v>
      </c>
      <c r="J6" s="1">
        <v>7336</v>
      </c>
      <c r="K6" s="1">
        <v>7341</v>
      </c>
      <c r="L6" s="1">
        <v>7445</v>
      </c>
      <c r="M6" s="1">
        <v>7447</v>
      </c>
      <c r="N6" s="1">
        <v>7536</v>
      </c>
      <c r="O6" s="1">
        <v>7928</v>
      </c>
    </row>
    <row r="7" spans="1:69">
      <c r="A7" s="10">
        <v>11414</v>
      </c>
      <c r="B7" s="10">
        <v>263680</v>
      </c>
      <c r="C7" s="9" t="s">
        <v>14</v>
      </c>
      <c r="D7" s="3" t="s">
        <v>15</v>
      </c>
      <c r="E7" s="3">
        <v>1000</v>
      </c>
      <c r="F7" s="5"/>
      <c r="G7" s="5"/>
      <c r="H7" s="5">
        <v>1</v>
      </c>
      <c r="I7" s="5">
        <v>4</v>
      </c>
      <c r="J7" s="5">
        <v>2</v>
      </c>
      <c r="K7" s="5">
        <v>10</v>
      </c>
      <c r="L7" s="5">
        <v>1</v>
      </c>
      <c r="M7" s="5">
        <v>3</v>
      </c>
      <c r="N7" s="5"/>
      <c r="O7" s="5">
        <v>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11414</v>
      </c>
      <c r="B8" s="10">
        <v>263682</v>
      </c>
      <c r="C8" s="11" t="s">
        <v>16</v>
      </c>
      <c r="D8" s="11" t="s">
        <v>17</v>
      </c>
      <c r="E8" s="11">
        <v>-50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11414</v>
      </c>
      <c r="B9" s="10">
        <v>263683</v>
      </c>
      <c r="C9" s="11" t="s">
        <v>16</v>
      </c>
      <c r="D9" s="11" t="s">
        <v>18</v>
      </c>
      <c r="E9" s="11">
        <v>-10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19</v>
      </c>
      <c r="E11">
        <f>SUMIF($E$6:$E$9, "&gt;0")</f>
        <v>1000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20</v>
      </c>
      <c r="F12" s="13">
        <f>SUM($F$7:$F$9)</f>
        <v>0</v>
      </c>
      <c r="G12" s="13">
        <f>SUM($G$7:$G$9)</f>
        <v>0</v>
      </c>
      <c r="H12" s="13">
        <f>SUM($H$7:$H$9)</f>
        <v>1</v>
      </c>
      <c r="I12" s="13">
        <f>SUM($I$7:$I$9)</f>
        <v>4</v>
      </c>
      <c r="J12" s="13">
        <f>SUM($J$7:$J$9)</f>
        <v>2</v>
      </c>
      <c r="K12" s="13">
        <f>SUM($K$7:$K$9)</f>
        <v>10</v>
      </c>
      <c r="L12" s="13">
        <f>SUM($L$7:$L$9)</f>
        <v>1</v>
      </c>
      <c r="M12" s="13">
        <f>SUM($M$7:$M$9)</f>
        <v>3</v>
      </c>
      <c r="N12" s="13">
        <f>SUM($N$7:$N$9)</f>
        <v>0</v>
      </c>
      <c r="O12" s="13">
        <f>SUM($O$7:$O$9)</f>
        <v>5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22</v>
      </c>
      <c r="E13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phoneticPr fontId="7" type="noConversion"/>
  <conditionalFormatting sqref="E7:O7">
    <cfRule type="cellIs" dxfId="65" priority="1" stopIfTrue="1" operator="greaterThan">
      <formula>$E$7</formula>
    </cfRule>
    <cfRule type="cellIs" dxfId="64" priority="2" stopIfTrue="1" operator="equal">
      <formula>""</formula>
    </cfRule>
  </conditionalFormatting>
  <conditionalFormatting sqref="E8:O8">
    <cfRule type="cellIs" dxfId="63" priority="3" stopIfTrue="1" operator="lessThan">
      <formula>$E$8</formula>
    </cfRule>
    <cfRule type="cellIs" dxfId="62" priority="4" stopIfTrue="1" operator="greaterThan">
      <formula>0</formula>
    </cfRule>
  </conditionalFormatting>
  <conditionalFormatting sqref="E9:O9">
    <cfRule type="cellIs" dxfId="61" priority="5" stopIfTrue="1" operator="lessThan">
      <formula>$E$9</formula>
    </cfRule>
    <cfRule type="cellIs" dxfId="60" priority="6" stopIfTrue="1" operator="greaterThan">
      <formula>0</formula>
    </cfRule>
  </conditionalFormatting>
  <conditionalFormatting sqref="C12:O12">
    <cfRule type="cellIs" dxfId="59" priority="7" stopIfTrue="1" operator="equal">
      <formula>$D$14</formula>
    </cfRule>
    <cfRule type="cellIs" dxfId="58" priority="8" stopIfTrue="1" operator="equal">
      <formula>$D$15</formula>
    </cfRule>
    <cfRule type="cellIs" dxfId="57" priority="9" stopIfTrue="1" operator="equal">
      <formula>$D$16</formula>
    </cfRule>
    <cfRule type="cellIs" dxfId="56" priority="10" stopIfTrue="1" operator="equal">
      <formula>$D$17</formula>
    </cfRule>
    <cfRule type="cellIs" dxfId="55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7005</v>
      </c>
      <c r="G6" s="1">
        <v>7139</v>
      </c>
      <c r="H6" s="1">
        <v>7201</v>
      </c>
      <c r="I6" s="1">
        <v>7231</v>
      </c>
      <c r="J6" s="1">
        <v>7336</v>
      </c>
      <c r="K6" s="1">
        <v>7341</v>
      </c>
      <c r="L6" s="1">
        <v>7445</v>
      </c>
      <c r="M6" s="1">
        <v>7447</v>
      </c>
      <c r="N6" s="1">
        <v>7536</v>
      </c>
      <c r="O6" s="1">
        <v>7928</v>
      </c>
    </row>
    <row r="7" spans="1:69">
      <c r="A7" s="10">
        <v>11414</v>
      </c>
      <c r="B7" s="10">
        <v>263680</v>
      </c>
      <c r="C7" s="9" t="s">
        <v>14</v>
      </c>
      <c r="D7" s="3" t="s">
        <v>15</v>
      </c>
      <c r="E7" s="3">
        <v>1000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11414</v>
      </c>
      <c r="B8" s="10">
        <v>263682</v>
      </c>
      <c r="C8" s="11" t="s">
        <v>16</v>
      </c>
      <c r="D8" s="11" t="s">
        <v>17</v>
      </c>
      <c r="E8" s="11">
        <v>-50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11414</v>
      </c>
      <c r="B9" s="10">
        <v>263683</v>
      </c>
      <c r="C9" s="11" t="s">
        <v>16</v>
      </c>
      <c r="D9" s="11" t="s">
        <v>18</v>
      </c>
      <c r="E9" s="11">
        <v>-10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19</v>
      </c>
      <c r="E11">
        <f>SUMIF($E$6:$E$9, "&gt;0")</f>
        <v>1000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20</v>
      </c>
      <c r="F12" s="13">
        <f>SUM($F$7:$F$9)</f>
        <v>0</v>
      </c>
      <c r="G12" s="13">
        <f>SUM($G$7:$G$9)</f>
        <v>0</v>
      </c>
      <c r="H12" s="13">
        <f>SUM($H$7:$H$9)</f>
        <v>0</v>
      </c>
      <c r="I12" s="13">
        <f>SUM($I$7:$I$9)</f>
        <v>0</v>
      </c>
      <c r="J12" s="13">
        <f>SUM($J$7:$J$9)</f>
        <v>0</v>
      </c>
      <c r="K12" s="13">
        <f>SUM($K$7:$K$9)</f>
        <v>0</v>
      </c>
      <c r="L12" s="13">
        <f>SUM($L$7:$L$9)</f>
        <v>0</v>
      </c>
      <c r="M12" s="13">
        <f>SUM($M$7:$M$9)</f>
        <v>0</v>
      </c>
      <c r="N12" s="13">
        <f>SUM($N$7:$N$9)</f>
        <v>0</v>
      </c>
      <c r="O12" s="13">
        <f>SUM($O$7:$O$9)</f>
        <v>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22</v>
      </c>
      <c r="E13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O7">
    <cfRule type="cellIs" dxfId="54" priority="1" stopIfTrue="1" operator="greaterThan">
      <formula>$E$7</formula>
    </cfRule>
    <cfRule type="cellIs" dxfId="53" priority="2" stopIfTrue="1" operator="equal">
      <formula>""</formula>
    </cfRule>
  </conditionalFormatting>
  <conditionalFormatting sqref="E8:O8">
    <cfRule type="cellIs" dxfId="52" priority="3" stopIfTrue="1" operator="lessThan">
      <formula>$E$8</formula>
    </cfRule>
    <cfRule type="cellIs" dxfId="51" priority="4" stopIfTrue="1" operator="greaterThan">
      <formula>0</formula>
    </cfRule>
  </conditionalFormatting>
  <conditionalFormatting sqref="E9:O9">
    <cfRule type="cellIs" dxfId="50" priority="5" stopIfTrue="1" operator="lessThan">
      <formula>$E$9</formula>
    </cfRule>
    <cfRule type="cellIs" dxfId="49" priority="6" stopIfTrue="1" operator="greaterThan">
      <formula>0</formula>
    </cfRule>
  </conditionalFormatting>
  <conditionalFormatting sqref="C12:O12">
    <cfRule type="cellIs" dxfId="48" priority="7" stopIfTrue="1" operator="equal">
      <formula>$D$14</formula>
    </cfRule>
    <cfRule type="cellIs" dxfId="47" priority="8" stopIfTrue="1" operator="equal">
      <formula>$D$15</formula>
    </cfRule>
    <cfRule type="cellIs" dxfId="46" priority="9" stopIfTrue="1" operator="equal">
      <formula>$D$16</formula>
    </cfRule>
    <cfRule type="cellIs" dxfId="45" priority="10" stopIfTrue="1" operator="equal">
      <formula>$D$17</formula>
    </cfRule>
    <cfRule type="cellIs" dxfId="44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7005</v>
      </c>
      <c r="G6" s="1">
        <v>7139</v>
      </c>
      <c r="H6" s="1">
        <v>7201</v>
      </c>
      <c r="I6" s="1">
        <v>7231</v>
      </c>
      <c r="J6" s="1">
        <v>7336</v>
      </c>
      <c r="K6" s="1">
        <v>7341</v>
      </c>
      <c r="L6" s="1">
        <v>7445</v>
      </c>
      <c r="M6" s="1">
        <v>7447</v>
      </c>
      <c r="N6" s="1">
        <v>7536</v>
      </c>
      <c r="O6" s="1">
        <v>7928</v>
      </c>
    </row>
    <row r="7" spans="1:69">
      <c r="A7" s="10">
        <v>11414</v>
      </c>
      <c r="B7" s="10">
        <v>263680</v>
      </c>
      <c r="C7" s="9" t="s">
        <v>14</v>
      </c>
      <c r="D7" s="3" t="s">
        <v>15</v>
      </c>
      <c r="E7" s="3">
        <v>1000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11414</v>
      </c>
      <c r="B8" s="10">
        <v>263682</v>
      </c>
      <c r="C8" s="11" t="s">
        <v>16</v>
      </c>
      <c r="D8" s="11" t="s">
        <v>17</v>
      </c>
      <c r="E8" s="11">
        <v>-50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11414</v>
      </c>
      <c r="B9" s="10">
        <v>263683</v>
      </c>
      <c r="C9" s="11" t="s">
        <v>16</v>
      </c>
      <c r="D9" s="11" t="s">
        <v>18</v>
      </c>
      <c r="E9" s="11">
        <v>-10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19</v>
      </c>
      <c r="E11">
        <f>SUMIF($E$6:$E$9, "&gt;0")</f>
        <v>1000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20</v>
      </c>
      <c r="F12" s="13">
        <f>SUM($F$7:$F$9)</f>
        <v>0</v>
      </c>
      <c r="G12" s="13">
        <f>SUM($G$7:$G$9)</f>
        <v>0</v>
      </c>
      <c r="H12" s="13">
        <f>SUM($H$7:$H$9)</f>
        <v>0</v>
      </c>
      <c r="I12" s="13">
        <f>SUM($I$7:$I$9)</f>
        <v>0</v>
      </c>
      <c r="J12" s="13">
        <f>SUM($J$7:$J$9)</f>
        <v>0</v>
      </c>
      <c r="K12" s="13">
        <f>SUM($K$7:$K$9)</f>
        <v>0</v>
      </c>
      <c r="L12" s="13">
        <f>SUM($L$7:$L$9)</f>
        <v>0</v>
      </c>
      <c r="M12" s="13">
        <f>SUM($M$7:$M$9)</f>
        <v>0</v>
      </c>
      <c r="N12" s="13">
        <f>SUM($N$7:$N$9)</f>
        <v>0</v>
      </c>
      <c r="O12" s="13">
        <f>SUM($O$7:$O$9)</f>
        <v>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22</v>
      </c>
      <c r="E13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O7">
    <cfRule type="cellIs" dxfId="43" priority="1" stopIfTrue="1" operator="greaterThan">
      <formula>$E$7</formula>
    </cfRule>
    <cfRule type="cellIs" dxfId="42" priority="2" stopIfTrue="1" operator="equal">
      <formula>""</formula>
    </cfRule>
  </conditionalFormatting>
  <conditionalFormatting sqref="E8:O8">
    <cfRule type="cellIs" dxfId="41" priority="3" stopIfTrue="1" operator="lessThan">
      <formula>$E$8</formula>
    </cfRule>
    <cfRule type="cellIs" dxfId="40" priority="4" stopIfTrue="1" operator="greaterThan">
      <formula>0</formula>
    </cfRule>
  </conditionalFormatting>
  <conditionalFormatting sqref="E9:O9">
    <cfRule type="cellIs" dxfId="39" priority="5" stopIfTrue="1" operator="lessThan">
      <formula>$E$9</formula>
    </cfRule>
    <cfRule type="cellIs" dxfId="38" priority="6" stopIfTrue="1" operator="greaterThan">
      <formula>0</formula>
    </cfRule>
  </conditionalFormatting>
  <conditionalFormatting sqref="C12:O12">
    <cfRule type="cellIs" dxfId="37" priority="7" stopIfTrue="1" operator="equal">
      <formula>$D$14</formula>
    </cfRule>
    <cfRule type="cellIs" dxfId="36" priority="8" stopIfTrue="1" operator="equal">
      <formula>$D$15</formula>
    </cfRule>
    <cfRule type="cellIs" dxfId="35" priority="9" stopIfTrue="1" operator="equal">
      <formula>$D$16</formula>
    </cfRule>
    <cfRule type="cellIs" dxfId="34" priority="10" stopIfTrue="1" operator="equal">
      <formula>$D$17</formula>
    </cfRule>
    <cfRule type="cellIs" dxfId="33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7005</v>
      </c>
      <c r="G6" s="1">
        <v>7139</v>
      </c>
      <c r="H6" s="1">
        <v>7201</v>
      </c>
      <c r="I6" s="1">
        <v>7231</v>
      </c>
      <c r="J6" s="1">
        <v>7336</v>
      </c>
      <c r="K6" s="1">
        <v>7341</v>
      </c>
      <c r="L6" s="1">
        <v>7445</v>
      </c>
      <c r="M6" s="1">
        <v>7447</v>
      </c>
      <c r="N6" s="1">
        <v>7536</v>
      </c>
      <c r="O6" s="1">
        <v>7928</v>
      </c>
    </row>
    <row r="7" spans="1:69">
      <c r="A7" s="10">
        <v>11414</v>
      </c>
      <c r="B7" s="10">
        <v>263680</v>
      </c>
      <c r="C7" s="9" t="s">
        <v>14</v>
      </c>
      <c r="D7" s="3" t="s">
        <v>15</v>
      </c>
      <c r="E7" s="3">
        <v>1000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11414</v>
      </c>
      <c r="B8" s="10">
        <v>263682</v>
      </c>
      <c r="C8" s="11" t="s">
        <v>16</v>
      </c>
      <c r="D8" s="11" t="s">
        <v>17</v>
      </c>
      <c r="E8" s="11">
        <v>-50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11414</v>
      </c>
      <c r="B9" s="10">
        <v>263683</v>
      </c>
      <c r="C9" s="11" t="s">
        <v>16</v>
      </c>
      <c r="D9" s="11" t="s">
        <v>18</v>
      </c>
      <c r="E9" s="11">
        <v>-10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19</v>
      </c>
      <c r="E11">
        <f>SUMIF($E$6:$E$9, "&gt;0")</f>
        <v>1000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20</v>
      </c>
      <c r="F12" s="13">
        <f>SUM($F$7:$F$9)</f>
        <v>0</v>
      </c>
      <c r="G12" s="13">
        <f>SUM($G$7:$G$9)</f>
        <v>0</v>
      </c>
      <c r="H12" s="13">
        <f>SUM($H$7:$H$9)</f>
        <v>0</v>
      </c>
      <c r="I12" s="13">
        <f>SUM($I$7:$I$9)</f>
        <v>0</v>
      </c>
      <c r="J12" s="13">
        <f>SUM($J$7:$J$9)</f>
        <v>0</v>
      </c>
      <c r="K12" s="13">
        <f>SUM($K$7:$K$9)</f>
        <v>0</v>
      </c>
      <c r="L12" s="13">
        <f>SUM($L$7:$L$9)</f>
        <v>0</v>
      </c>
      <c r="M12" s="13">
        <f>SUM($M$7:$M$9)</f>
        <v>0</v>
      </c>
      <c r="N12" s="13">
        <f>SUM($N$7:$N$9)</f>
        <v>0</v>
      </c>
      <c r="O12" s="13">
        <f>SUM($O$7:$O$9)</f>
        <v>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22</v>
      </c>
      <c r="E13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O7">
    <cfRule type="cellIs" dxfId="32" priority="1" stopIfTrue="1" operator="greaterThan">
      <formula>$E$7</formula>
    </cfRule>
    <cfRule type="cellIs" dxfId="31" priority="2" stopIfTrue="1" operator="equal">
      <formula>""</formula>
    </cfRule>
  </conditionalFormatting>
  <conditionalFormatting sqref="E8:O8">
    <cfRule type="cellIs" dxfId="30" priority="3" stopIfTrue="1" operator="lessThan">
      <formula>$E$8</formula>
    </cfRule>
    <cfRule type="cellIs" dxfId="29" priority="4" stopIfTrue="1" operator="greaterThan">
      <formula>0</formula>
    </cfRule>
  </conditionalFormatting>
  <conditionalFormatting sqref="E9:O9">
    <cfRule type="cellIs" dxfId="28" priority="5" stopIfTrue="1" operator="lessThan">
      <formula>$E$9</formula>
    </cfRule>
    <cfRule type="cellIs" dxfId="27" priority="6" stopIfTrue="1" operator="greaterThan">
      <formula>0</formula>
    </cfRule>
  </conditionalFormatting>
  <conditionalFormatting sqref="C12:O12">
    <cfRule type="cellIs" dxfId="26" priority="7" stopIfTrue="1" operator="equal">
      <formula>$D$14</formula>
    </cfRule>
    <cfRule type="cellIs" dxfId="25" priority="8" stopIfTrue="1" operator="equal">
      <formula>$D$15</formula>
    </cfRule>
    <cfRule type="cellIs" dxfId="24" priority="9" stopIfTrue="1" operator="equal">
      <formula>$D$16</formula>
    </cfRule>
    <cfRule type="cellIs" dxfId="23" priority="10" stopIfTrue="1" operator="equal">
      <formula>$D$17</formula>
    </cfRule>
    <cfRule type="cellIs" dxfId="22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7005</v>
      </c>
      <c r="G6" s="1">
        <v>7139</v>
      </c>
      <c r="H6" s="1">
        <v>7201</v>
      </c>
      <c r="I6" s="1">
        <v>7231</v>
      </c>
      <c r="J6" s="1">
        <v>7336</v>
      </c>
      <c r="K6" s="1">
        <v>7341</v>
      </c>
      <c r="L6" s="1">
        <v>7445</v>
      </c>
      <c r="M6" s="1">
        <v>7447</v>
      </c>
      <c r="N6" s="1">
        <v>7536</v>
      </c>
      <c r="O6" s="1">
        <v>7928</v>
      </c>
    </row>
    <row r="7" spans="1:69">
      <c r="A7" s="10">
        <v>11414</v>
      </c>
      <c r="B7" s="10">
        <v>263680</v>
      </c>
      <c r="C7" s="9" t="s">
        <v>14</v>
      </c>
      <c r="D7" s="3" t="s">
        <v>15</v>
      </c>
      <c r="E7" s="3">
        <v>1000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11414</v>
      </c>
      <c r="B8" s="10">
        <v>263682</v>
      </c>
      <c r="C8" s="11" t="s">
        <v>16</v>
      </c>
      <c r="D8" s="11" t="s">
        <v>17</v>
      </c>
      <c r="E8" s="11">
        <v>-50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11414</v>
      </c>
      <c r="B9" s="10">
        <v>263683</v>
      </c>
      <c r="C9" s="11" t="s">
        <v>16</v>
      </c>
      <c r="D9" s="11" t="s">
        <v>18</v>
      </c>
      <c r="E9" s="11">
        <v>-10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19</v>
      </c>
      <c r="E11">
        <f>SUMIF($E$6:$E$9, "&gt;0")</f>
        <v>1000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20</v>
      </c>
      <c r="F12" s="13">
        <f>SUM($F$7:$F$9)</f>
        <v>0</v>
      </c>
      <c r="G12" s="13">
        <f>SUM($G$7:$G$9)</f>
        <v>0</v>
      </c>
      <c r="H12" s="13">
        <f>SUM($H$7:$H$9)</f>
        <v>0</v>
      </c>
      <c r="I12" s="13">
        <f>SUM($I$7:$I$9)</f>
        <v>0</v>
      </c>
      <c r="J12" s="13">
        <f>SUM($J$7:$J$9)</f>
        <v>0</v>
      </c>
      <c r="K12" s="13">
        <f>SUM($K$7:$K$9)</f>
        <v>0</v>
      </c>
      <c r="L12" s="13">
        <f>SUM($L$7:$L$9)</f>
        <v>0</v>
      </c>
      <c r="M12" s="13">
        <f>SUM($M$7:$M$9)</f>
        <v>0</v>
      </c>
      <c r="N12" s="13">
        <f>SUM($N$7:$N$9)</f>
        <v>0</v>
      </c>
      <c r="O12" s="13">
        <f>SUM($O$7:$O$9)</f>
        <v>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22</v>
      </c>
      <c r="E13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O7">
    <cfRule type="cellIs" dxfId="21" priority="1" stopIfTrue="1" operator="greaterThan">
      <formula>$E$7</formula>
    </cfRule>
    <cfRule type="cellIs" dxfId="20" priority="2" stopIfTrue="1" operator="equal">
      <formula>""</formula>
    </cfRule>
  </conditionalFormatting>
  <conditionalFormatting sqref="E8:O8">
    <cfRule type="cellIs" dxfId="19" priority="3" stopIfTrue="1" operator="lessThan">
      <formula>$E$8</formula>
    </cfRule>
    <cfRule type="cellIs" dxfId="18" priority="4" stopIfTrue="1" operator="greaterThan">
      <formula>0</formula>
    </cfRule>
  </conditionalFormatting>
  <conditionalFormatting sqref="E9:O9">
    <cfRule type="cellIs" dxfId="17" priority="5" stopIfTrue="1" operator="lessThan">
      <formula>$E$9</formula>
    </cfRule>
    <cfRule type="cellIs" dxfId="16" priority="6" stopIfTrue="1" operator="greaterThan">
      <formula>0</formula>
    </cfRule>
  </conditionalFormatting>
  <conditionalFormatting sqref="C12:O12">
    <cfRule type="cellIs" dxfId="15" priority="7" stopIfTrue="1" operator="equal">
      <formula>$D$14</formula>
    </cfRule>
    <cfRule type="cellIs" dxfId="14" priority="8" stopIfTrue="1" operator="equal">
      <formula>$D$15</formula>
    </cfRule>
    <cfRule type="cellIs" dxfId="13" priority="9" stopIfTrue="1" operator="equal">
      <formula>$D$16</formula>
    </cfRule>
    <cfRule type="cellIs" dxfId="12" priority="10" stopIfTrue="1" operator="equal">
      <formula>$D$17</formula>
    </cfRule>
    <cfRule type="cellIs" dxfId="11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3" sqref="G3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2.83203125" customWidth="1"/>
    <col min="5" max="5" width="7.6640625" customWidth="1"/>
    <col min="6" max="15" width="9.83203125" customWidth="1"/>
    <col min="16" max="31" width="11.1640625" customWidth="1"/>
  </cols>
  <sheetData>
    <row r="1" spans="1:69">
      <c r="F1" s="19" t="s">
        <v>30</v>
      </c>
    </row>
    <row r="2" spans="1:69" ht="17">
      <c r="D2" s="4" t="s">
        <v>1</v>
      </c>
      <c r="G2" s="19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7005</v>
      </c>
      <c r="G6" s="22">
        <v>7139</v>
      </c>
      <c r="H6" s="22">
        <v>7201</v>
      </c>
      <c r="I6" s="22">
        <v>7231</v>
      </c>
      <c r="J6" s="22">
        <v>7336</v>
      </c>
      <c r="K6" s="22">
        <v>7341</v>
      </c>
      <c r="L6" s="22">
        <v>7445</v>
      </c>
      <c r="M6" s="22">
        <v>7447</v>
      </c>
      <c r="N6" s="22">
        <v>7536</v>
      </c>
      <c r="O6" s="22">
        <v>7928</v>
      </c>
    </row>
    <row r="7" spans="1:69" ht="28">
      <c r="A7" s="10">
        <v>11414</v>
      </c>
      <c r="B7" s="10">
        <v>263680</v>
      </c>
      <c r="C7" s="9" t="s">
        <v>14</v>
      </c>
      <c r="D7" s="3" t="s">
        <v>15</v>
      </c>
      <c r="E7" s="3">
        <v>1000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11414</v>
      </c>
      <c r="B8" s="10">
        <v>263682</v>
      </c>
      <c r="C8" s="11" t="s">
        <v>16</v>
      </c>
      <c r="D8" s="11" t="s">
        <v>17</v>
      </c>
      <c r="E8" s="11">
        <v>-50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1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11414</v>
      </c>
      <c r="B9" s="10">
        <v>263683</v>
      </c>
      <c r="C9" s="11" t="s">
        <v>16</v>
      </c>
      <c r="D9" s="11" t="s">
        <v>18</v>
      </c>
      <c r="E9" s="11">
        <v>-10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1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19</v>
      </c>
      <c r="E11">
        <f>SUMIF($E$6:$E$9, "&gt;0")</f>
        <v>1000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20</v>
      </c>
      <c r="F12" s="13">
        <f>SUM($F$7:$F$9)</f>
        <v>0</v>
      </c>
      <c r="G12" s="13">
        <f>SUM($G$7:$G$9)</f>
        <v>0</v>
      </c>
      <c r="H12" s="13">
        <f>SUM($H$7:$H$9)</f>
        <v>0</v>
      </c>
      <c r="I12" s="13">
        <f>SUM($I$7:$I$9)</f>
        <v>0</v>
      </c>
      <c r="J12" s="13">
        <f>SUM($J$7:$J$9)</f>
        <v>0</v>
      </c>
      <c r="K12" s="13">
        <f>SUM($K$7:$K$9)</f>
        <v>0</v>
      </c>
      <c r="L12" s="13">
        <f>SUM($L$7:$L$9)</f>
        <v>0</v>
      </c>
      <c r="M12" s="13">
        <f>SUM($M$7:$M$9)</f>
        <v>0</v>
      </c>
      <c r="N12" s="13">
        <f>SUM($N$7:$N$9)</f>
        <v>0</v>
      </c>
      <c r="O12" s="13">
        <f>SUM($O$7:$O$9)</f>
        <v>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22</v>
      </c>
      <c r="E13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21</v>
      </c>
      <c r="D14" s="14">
        <f>LARGE($F$12:$O$12,1)</f>
        <v>0</v>
      </c>
      <c r="E14">
        <f>INDEX($F$6:$O$6,MATCH($D$14,$F$12:$O$12,0))</f>
        <v>7005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24</v>
      </c>
      <c r="D15" s="15">
        <f>LARGE($F$12:$O$12,2)</f>
        <v>0</v>
      </c>
      <c r="E15">
        <f>INDEX($F$6:$O$6,MATCH($D$15,$F$12:$O$12,0))</f>
        <v>7005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25</v>
      </c>
      <c r="D16" s="16">
        <f>LARGE($F$12:$O$12,3)</f>
        <v>0</v>
      </c>
      <c r="E16">
        <f>INDEX($F$6:$O$6,MATCH($D$16,$F$12:$O$12,0))</f>
        <v>7005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26</v>
      </c>
      <c r="D17" s="17">
        <f>LARGE($F$12:$O$12,4)</f>
        <v>0</v>
      </c>
      <c r="E17">
        <f>INDEX($F$6:$O$6,MATCH($D$17,$F$12:$O$12,0))</f>
        <v>7005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27</v>
      </c>
      <c r="D18" s="18">
        <f>LARGE($F$12:$O$12,5)</f>
        <v>0</v>
      </c>
      <c r="E18">
        <f>INDEX($F$6:$O$6,MATCH($D$18,$F$12:$O$12,0))</f>
        <v>7005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10" priority="1" stopIfTrue="1" operator="greaterThan">
      <formula>$E$7</formula>
    </cfRule>
    <cfRule type="cellIs" dxfId="9" priority="2" stopIfTrue="1" operator="equal">
      <formula>""</formula>
    </cfRule>
  </conditionalFormatting>
  <conditionalFormatting sqref="E8">
    <cfRule type="cellIs" dxfId="8" priority="3" stopIfTrue="1" operator="lessThan">
      <formula>$E$8</formula>
    </cfRule>
    <cfRule type="cellIs" dxfId="7" priority="4" stopIfTrue="1" operator="greaterThan">
      <formula>0</formula>
    </cfRule>
  </conditionalFormatting>
  <conditionalFormatting sqref="E9">
    <cfRule type="cellIs" dxfId="6" priority="5" stopIfTrue="1" operator="lessThan">
      <formula>$E$9</formula>
    </cfRule>
    <cfRule type="cellIs" dxfId="5" priority="6" stopIfTrue="1" operator="greaterThan">
      <formula>0</formula>
    </cfRule>
  </conditionalFormatting>
  <conditionalFormatting sqref="C12:O12">
    <cfRule type="cellIs" dxfId="4" priority="7" stopIfTrue="1" operator="equal">
      <formula>$D$14</formula>
    </cfRule>
    <cfRule type="cellIs" dxfId="3" priority="8" stopIfTrue="1" operator="equal">
      <formula>$D$15</formula>
    </cfRule>
    <cfRule type="cellIs" dxfId="2" priority="9" stopIfTrue="1" operator="equal">
      <formula>$D$16</formula>
    </cfRule>
    <cfRule type="cellIs" dxfId="1" priority="10" stopIfTrue="1" operator="equal">
      <formula>$D$17</formula>
    </cfRule>
    <cfRule type="cellIs" dxfId="0" priority="11" stopIfTrue="1" operator="equal">
      <formula>$D$18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2016-04-17T14:53:43Z</cp:lastPrinted>
  <dcterms:created xsi:type="dcterms:W3CDTF">2002-05-15T02:32:49Z</dcterms:created>
  <dcterms:modified xsi:type="dcterms:W3CDTF">2016-04-27T17:23:21Z</dcterms:modified>
</cp:coreProperties>
</file>