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7420" windowHeight="1154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8" i="8"/>
  <c r="M18"/>
  <c r="L18"/>
  <c r="K18"/>
  <c r="J18"/>
  <c r="I18"/>
  <c r="H18"/>
  <c r="G18"/>
  <c r="F18"/>
  <c r="E17"/>
  <c r="N18" i="7"/>
  <c r="M18"/>
  <c r="L18"/>
  <c r="K18"/>
  <c r="J18"/>
  <c r="I18"/>
  <c r="H18"/>
  <c r="G18"/>
  <c r="F18"/>
  <c r="E17"/>
  <c r="N18" i="6"/>
  <c r="M18"/>
  <c r="L18"/>
  <c r="K18"/>
  <c r="J18"/>
  <c r="I18"/>
  <c r="H18"/>
  <c r="G18"/>
  <c r="F18"/>
  <c r="E17"/>
  <c r="N18" i="5"/>
  <c r="M18"/>
  <c r="L18"/>
  <c r="K18"/>
  <c r="J18"/>
  <c r="I18"/>
  <c r="H18"/>
  <c r="G18"/>
  <c r="F18"/>
  <c r="E17"/>
  <c r="N18" i="4"/>
  <c r="M18"/>
  <c r="L18"/>
  <c r="K18"/>
  <c r="J18"/>
  <c r="I18"/>
  <c r="H18"/>
  <c r="G18"/>
  <c r="F18"/>
  <c r="E17"/>
  <c r="E17" i="9"/>
  <c r="N18"/>
  <c r="M18"/>
  <c r="L18"/>
  <c r="K18"/>
  <c r="J18"/>
  <c r="I18"/>
  <c r="H18"/>
  <c r="G18"/>
  <c r="F18"/>
  <c r="D22"/>
  <c r="E22"/>
  <c r="D21"/>
  <c r="E21"/>
  <c r="D20"/>
  <c r="E20"/>
  <c r="E24" i="1"/>
  <c r="E23"/>
  <c r="D24"/>
  <c r="D23"/>
  <c r="E22"/>
  <c r="D22"/>
  <c r="G7"/>
  <c r="H7"/>
  <c r="I7"/>
  <c r="J7"/>
  <c r="K7"/>
  <c r="L7"/>
  <c r="M7"/>
  <c r="N7"/>
  <c r="G8"/>
  <c r="H8"/>
  <c r="I8"/>
  <c r="J8"/>
  <c r="K8"/>
  <c r="L8"/>
  <c r="M8"/>
  <c r="N8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G13"/>
  <c r="H13"/>
  <c r="I13"/>
  <c r="J13"/>
  <c r="K13"/>
  <c r="L13"/>
  <c r="M13"/>
  <c r="N13"/>
  <c r="G14"/>
  <c r="H14"/>
  <c r="I14"/>
  <c r="J14"/>
  <c r="K14"/>
  <c r="L14"/>
  <c r="M14"/>
  <c r="N14"/>
  <c r="G15"/>
  <c r="H15"/>
  <c r="I15"/>
  <c r="J15"/>
  <c r="K15"/>
  <c r="L15"/>
  <c r="M15"/>
  <c r="N15"/>
  <c r="F15"/>
  <c r="F14"/>
  <c r="F13"/>
  <c r="F12"/>
  <c r="F11"/>
  <c r="F10"/>
  <c r="F9"/>
  <c r="F8"/>
  <c r="F7"/>
  <c r="E17"/>
  <c r="J18"/>
  <c r="G18"/>
  <c r="L18"/>
  <c r="I18"/>
  <c r="K18"/>
  <c r="H18"/>
  <c r="M18"/>
  <c r="N18"/>
  <c r="F18"/>
  <c r="D20"/>
  <c r="E20"/>
  <c r="D21"/>
  <c r="E21"/>
</calcChain>
</file>

<file path=xl/sharedStrings.xml><?xml version="1.0" encoding="utf-8"?>
<sst xmlns="http://schemas.openxmlformats.org/spreadsheetml/2006/main" count="269" uniqueCount="37">
  <si>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</si>
  <si>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</si>
  <si>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</si>
  <si>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</si>
  <si>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</si>
  <si>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</si>
  <si>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</si>
  <si>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</si>
  <si>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</si>
  <si>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</si>
  <si>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</si>
  <si>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</si>
  <si>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CNC Technician</t>
  </si>
  <si>
    <t>P</t>
  </si>
  <si>
    <t>Standard</t>
  </si>
  <si>
    <t>CNC Turning Programming Skills</t>
  </si>
  <si>
    <t>CNC Milling Programming Skills</t>
  </si>
  <si>
    <t>CNC Techniciam Theory Exam</t>
  </si>
  <si>
    <t>Metrology Exam</t>
  </si>
  <si>
    <t>Penalty</t>
  </si>
  <si>
    <t>Resume Penalty</t>
  </si>
  <si>
    <t>Clothing</t>
  </si>
  <si>
    <t>Trigonometry Penalty</t>
  </si>
  <si>
    <t>Use of Material</t>
  </si>
  <si>
    <t>Work station dirty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</si>
  <si>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</si>
  <si>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</si>
  <si>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</si>
  <si>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</si>
  <si>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</si>
  <si>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</si>
  <si>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</si>
  <si>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</si>
  <si>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</si>
  <si>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</si>
  <si>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Fourth Place:</t>
    <phoneticPr fontId="0" type="noConversion"/>
  </si>
  <si>
    <t>Fifth Place:</t>
    <phoneticPr fontId="0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</si>
</sst>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  <xf numFmtId="0" fontId="0" fillId="0" borderId="0" xfId="0" quotePrefix="1"/>
  </cellXfs>
  <cellStyles count="2">
    <cellStyle name="Comma" xfId="1" builtinId="3"/>
    <cellStyle name="Normal" xfId="0" builtinId="0"/>
  </cellStyles>
  <dxfs count="14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D24" sqref="D24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7" t="s">
        <v>33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32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5017</v>
      </c>
      <c r="G6" s="1">
        <v>5020</v>
      </c>
      <c r="H6" s="1">
        <v>5067</v>
      </c>
      <c r="I6" s="1">
        <v>5177</v>
      </c>
      <c r="J6" s="1">
        <v>5178</v>
      </c>
      <c r="K6" s="1">
        <v>5220</v>
      </c>
      <c r="L6" s="1">
        <v>5231</v>
      </c>
      <c r="M6" s="1">
        <v>5235</v>
      </c>
      <c r="N6" s="1">
        <v>5236</v>
      </c>
    </row>
    <row r="7" spans="1:69">
      <c r="A7" s="10">
        <v>11530</v>
      </c>
      <c r="B7" s="10">
        <v>737214</v>
      </c>
      <c r="C7" s="9" t="s">
        <v>14</v>
      </c>
      <c r="D7" s="3" t="s">
        <v>15</v>
      </c>
      <c r="E7" s="3">
        <v>300</v>
      </c>
      <c r="F7" s="18">
        <f>IF(ISERROR(AVERAGE(Judge1:Judge5!F7))," ", AVERAGE(Judge1:Judge5!F7))</f>
        <v>258</v>
      </c>
      <c r="G7" s="18">
        <f>IF(ISERROR(AVERAGE(Judge1:Judge5!G7))," ", AVERAGE(Judge1:Judge5!G7))</f>
        <v>242</v>
      </c>
      <c r="H7" s="18">
        <f>IF(ISERROR(AVERAGE(Judge1:Judge5!H7))," ", AVERAGE(Judge1:Judge5!H7))</f>
        <v>66</v>
      </c>
      <c r="I7" s="18">
        <f>IF(ISERROR(AVERAGE(Judge1:Judge5!I7))," ", AVERAGE(Judge1:Judge5!I7))</f>
        <v>123</v>
      </c>
      <c r="J7" s="18">
        <f>IF(ISERROR(AVERAGE(Judge1:Judge5!J7))," ", AVERAGE(Judge1:Judge5!J7))</f>
        <v>234</v>
      </c>
      <c r="K7" s="18">
        <f>IF(ISERROR(AVERAGE(Judge1:Judge5!K7))," ", AVERAGE(Judge1:Judge5!K7))</f>
        <v>33</v>
      </c>
      <c r="L7" s="18">
        <f>IF(ISERROR(AVERAGE(Judge1:Judge5!L7))," ", AVERAGE(Judge1:Judge5!L7))</f>
        <v>21</v>
      </c>
      <c r="M7" s="18">
        <f>IF(ISERROR(AVERAGE(Judge1:Judge5!M7))," ", AVERAGE(Judge1:Judge5!M7))</f>
        <v>299</v>
      </c>
      <c r="N7" s="18">
        <f>IF(ISERROR(AVERAGE(Judge1:Judge5!N7))," ", AVERAGE(Judge1:Judge5!N7))</f>
        <v>66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11530</v>
      </c>
      <c r="B8" s="10">
        <v>737215</v>
      </c>
      <c r="C8" s="3" t="s">
        <v>14</v>
      </c>
      <c r="D8" s="3" t="s">
        <v>16</v>
      </c>
      <c r="E8" s="3">
        <v>300</v>
      </c>
      <c r="F8" s="18">
        <f>IF(ISERROR(AVERAGE(Judge1:Judge5!F8))," ", AVERAGE(Judge1:Judge5!F8))</f>
        <v>300</v>
      </c>
      <c r="G8" s="18">
        <f>IF(ISERROR(AVERAGE(Judge1:Judge5!G8))," ", AVERAGE(Judge1:Judge5!G8))</f>
        <v>254</v>
      </c>
      <c r="H8" s="18">
        <f>IF(ISERROR(AVERAGE(Judge1:Judge5!H8))," ", AVERAGE(Judge1:Judge5!H8))</f>
        <v>112</v>
      </c>
      <c r="I8" s="18">
        <f>IF(ISERROR(AVERAGE(Judge1:Judge5!I8))," ", AVERAGE(Judge1:Judge5!I8))</f>
        <v>42</v>
      </c>
      <c r="J8" s="18">
        <f>IF(ISERROR(AVERAGE(Judge1:Judge5!J8))," ", AVERAGE(Judge1:Judge5!J8))</f>
        <v>146</v>
      </c>
      <c r="K8" s="18">
        <f>IF(ISERROR(AVERAGE(Judge1:Judge5!K8))," ", AVERAGE(Judge1:Judge5!K8))</f>
        <v>27</v>
      </c>
      <c r="L8" s="18">
        <f>IF(ISERROR(AVERAGE(Judge1:Judge5!L8))," ", AVERAGE(Judge1:Judge5!L8))</f>
        <v>58</v>
      </c>
      <c r="M8" s="18">
        <f>IF(ISERROR(AVERAGE(Judge1:Judge5!M8))," ", AVERAGE(Judge1:Judge5!M8))</f>
        <v>177</v>
      </c>
      <c r="N8" s="18">
        <f>IF(ISERROR(AVERAGE(Judge1:Judge5!N8))," ", AVERAGE(Judge1:Judge5!N8))</f>
        <v>131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11530</v>
      </c>
      <c r="B9" s="10">
        <v>737223</v>
      </c>
      <c r="C9" s="3" t="s">
        <v>14</v>
      </c>
      <c r="D9" s="3" t="s">
        <v>17</v>
      </c>
      <c r="E9" s="3">
        <v>300</v>
      </c>
      <c r="F9" s="18">
        <f>IF(ISERROR(AVERAGE(Judge1:Judge5!F9))," ", AVERAGE(Judge1:Judge5!F9))</f>
        <v>261</v>
      </c>
      <c r="G9" s="18">
        <f>IF(ISERROR(AVERAGE(Judge1:Judge5!G9))," ", AVERAGE(Judge1:Judge5!G9))</f>
        <v>285</v>
      </c>
      <c r="H9" s="18">
        <f>IF(ISERROR(AVERAGE(Judge1:Judge5!H9))," ", AVERAGE(Judge1:Judge5!H9))</f>
        <v>234</v>
      </c>
      <c r="I9" s="18">
        <f>IF(ISERROR(AVERAGE(Judge1:Judge5!I9))," ", AVERAGE(Judge1:Judge5!I9))</f>
        <v>273</v>
      </c>
      <c r="J9" s="18">
        <f>IF(ISERROR(AVERAGE(Judge1:Judge5!J9))," ", AVERAGE(Judge1:Judge5!J9))</f>
        <v>270</v>
      </c>
      <c r="K9" s="18">
        <f>IF(ISERROR(AVERAGE(Judge1:Judge5!K9))," ", AVERAGE(Judge1:Judge5!K9))</f>
        <v>252</v>
      </c>
      <c r="L9" s="18">
        <f>IF(ISERROR(AVERAGE(Judge1:Judge5!L9))," ", AVERAGE(Judge1:Judge5!L9))</f>
        <v>276</v>
      </c>
      <c r="M9" s="18">
        <f>IF(ISERROR(AVERAGE(Judge1:Judge5!M9))," ", AVERAGE(Judge1:Judge5!M9))</f>
        <v>267</v>
      </c>
      <c r="N9" s="18">
        <f>IF(ISERROR(AVERAGE(Judge1:Judge5!N9))," ", AVERAGE(Judge1:Judge5!N9))</f>
        <v>270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11530</v>
      </c>
      <c r="B10" s="10">
        <v>737219</v>
      </c>
      <c r="C10" s="3" t="s">
        <v>14</v>
      </c>
      <c r="D10" s="3" t="s">
        <v>18</v>
      </c>
      <c r="E10" s="3">
        <v>100</v>
      </c>
      <c r="F10" s="18">
        <f>IF(ISERROR(AVERAGE(Judge1:Judge5!F10))," ", AVERAGE(Judge1:Judge5!F10))</f>
        <v>67</v>
      </c>
      <c r="G10" s="18">
        <f>IF(ISERROR(AVERAGE(Judge1:Judge5!G10))," ", AVERAGE(Judge1:Judge5!G10))</f>
        <v>73</v>
      </c>
      <c r="H10" s="18">
        <f>IF(ISERROR(AVERAGE(Judge1:Judge5!H10))," ", AVERAGE(Judge1:Judge5!H10))</f>
        <v>46</v>
      </c>
      <c r="I10" s="18">
        <f>IF(ISERROR(AVERAGE(Judge1:Judge5!I10))," ", AVERAGE(Judge1:Judge5!I10))</f>
        <v>80</v>
      </c>
      <c r="J10" s="18">
        <f>IF(ISERROR(AVERAGE(Judge1:Judge5!J10))," ", AVERAGE(Judge1:Judge5!J10))</f>
        <v>73</v>
      </c>
      <c r="K10" s="18">
        <f>IF(ISERROR(AVERAGE(Judge1:Judge5!K10))," ", AVERAGE(Judge1:Judge5!K10))</f>
        <v>20</v>
      </c>
      <c r="L10" s="18">
        <f>IF(ISERROR(AVERAGE(Judge1:Judge5!L10))," ", AVERAGE(Judge1:Judge5!L10))</f>
        <v>40</v>
      </c>
      <c r="M10" s="18">
        <f>IF(ISERROR(AVERAGE(Judge1:Judge5!M10))," ", AVERAGE(Judge1:Judge5!M10))</f>
        <v>60</v>
      </c>
      <c r="N10" s="18">
        <f>IF(ISERROR(AVERAGE(Judge1:Judge5!N10))," ", AVERAGE(Judge1:Judge5!N10))</f>
        <v>53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11530</v>
      </c>
      <c r="B11" s="10">
        <v>737217</v>
      </c>
      <c r="C11" s="11" t="s">
        <v>19</v>
      </c>
      <c r="D11" s="11" t="s">
        <v>20</v>
      </c>
      <c r="E11" s="11">
        <v>-10</v>
      </c>
      <c r="F11" s="19" t="str">
        <f>IF(ISERROR(AVERAGE(Judge1:Judge5!F11))," ", AVERAGE(Judge1:Judge5!F11))</f>
        <v xml:space="preserve"> </v>
      </c>
      <c r="G11" s="19" t="str">
        <f>IF(ISERROR(AVERAGE(Judge1:Judge5!G11))," ", AVERAGE(Judge1:Judge5!G11))</f>
        <v xml:space="preserve"> </v>
      </c>
      <c r="H11" s="19" t="str">
        <f>IF(ISERROR(AVERAGE(Judge1:Judge5!H11))," ", AVERAGE(Judge1:Judge5!H11))</f>
        <v xml:space="preserve"> </v>
      </c>
      <c r="I11" s="19" t="str">
        <f>IF(ISERROR(AVERAGE(Judge1:Judge5!I11))," ", AVERAGE(Judge1:Judge5!I11))</f>
        <v xml:space="preserve"> </v>
      </c>
      <c r="J11" s="19" t="str">
        <f>IF(ISERROR(AVERAGE(Judge1:Judge5!J11))," ", AVERAGE(Judge1:Judge5!J11))</f>
        <v xml:space="preserve"> </v>
      </c>
      <c r="K11" s="19" t="str">
        <f>IF(ISERROR(AVERAGE(Judge1:Judge5!K11))," ", AVERAGE(Judge1:Judge5!K11))</f>
        <v xml:space="preserve"> </v>
      </c>
      <c r="L11" s="19" t="str">
        <f>IF(ISERROR(AVERAGE(Judge1:Judge5!L11))," ", AVERAGE(Judge1:Judge5!L11))</f>
        <v xml:space="preserve"> </v>
      </c>
      <c r="M11" s="19" t="str">
        <f>IF(ISERROR(AVERAGE(Judge1:Judge5!M11))," ", AVERAGE(Judge1:Judge5!M11))</f>
        <v xml:space="preserve"> </v>
      </c>
      <c r="N11" s="19" t="str">
        <f>IF(ISERROR(AVERAGE(Judge1:Judge5!N11))," ", AVERAGE(Judge1:Judge5!N11))</f>
        <v xml:space="preserve"> </v>
      </c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11530</v>
      </c>
      <c r="B12" s="10">
        <v>737216</v>
      </c>
      <c r="C12" s="11" t="s">
        <v>19</v>
      </c>
      <c r="D12" s="11" t="s">
        <v>21</v>
      </c>
      <c r="E12" s="11">
        <v>-50</v>
      </c>
      <c r="F12" s="19" t="str">
        <f>IF(ISERROR(AVERAGE(Judge1:Judge5!F12))," ", AVERAGE(Judge1:Judge5!F12))</f>
        <v xml:space="preserve"> </v>
      </c>
      <c r="G12" s="19" t="str">
        <f>IF(ISERROR(AVERAGE(Judge1:Judge5!G12))," ", AVERAGE(Judge1:Judge5!G12))</f>
        <v xml:space="preserve"> </v>
      </c>
      <c r="H12" s="19" t="str">
        <f>IF(ISERROR(AVERAGE(Judge1:Judge5!H12))," ", AVERAGE(Judge1:Judge5!H12))</f>
        <v xml:space="preserve"> </v>
      </c>
      <c r="I12" s="19" t="str">
        <f>IF(ISERROR(AVERAGE(Judge1:Judge5!I12))," ", AVERAGE(Judge1:Judge5!I12))</f>
        <v xml:space="preserve"> </v>
      </c>
      <c r="J12" s="19" t="str">
        <f>IF(ISERROR(AVERAGE(Judge1:Judge5!J12))," ", AVERAGE(Judge1:Judge5!J12))</f>
        <v xml:space="preserve"> </v>
      </c>
      <c r="K12" s="19" t="str">
        <f>IF(ISERROR(AVERAGE(Judge1:Judge5!K12))," ", AVERAGE(Judge1:Judge5!K12))</f>
        <v xml:space="preserve"> </v>
      </c>
      <c r="L12" s="19" t="str">
        <f>IF(ISERROR(AVERAGE(Judge1:Judge5!L12))," ", AVERAGE(Judge1:Judge5!L12))</f>
        <v xml:space="preserve"> </v>
      </c>
      <c r="M12" s="19" t="str">
        <f>IF(ISERROR(AVERAGE(Judge1:Judge5!M12))," ", AVERAGE(Judge1:Judge5!M12))</f>
        <v xml:space="preserve"> </v>
      </c>
      <c r="N12" s="19" t="str">
        <f>IF(ISERROR(AVERAGE(Judge1:Judge5!N12))," ", AVERAGE(Judge1:Judge5!N12))</f>
        <v xml:space="preserve"> </v>
      </c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11530</v>
      </c>
      <c r="B13" s="10">
        <v>737220</v>
      </c>
      <c r="C13" s="11" t="s">
        <v>19</v>
      </c>
      <c r="D13" s="11" t="s">
        <v>22</v>
      </c>
      <c r="E13" s="11">
        <v>-50</v>
      </c>
      <c r="F13" s="19" t="str">
        <f>IF(ISERROR(AVERAGE(Judge1:Judge5!F13))," ", AVERAGE(Judge1:Judge5!F13))</f>
        <v xml:space="preserve"> </v>
      </c>
      <c r="G13" s="19" t="str">
        <f>IF(ISERROR(AVERAGE(Judge1:Judge5!G13))," ", AVERAGE(Judge1:Judge5!G13))</f>
        <v xml:space="preserve"> </v>
      </c>
      <c r="H13" s="19" t="str">
        <f>IF(ISERROR(AVERAGE(Judge1:Judge5!H13))," ", AVERAGE(Judge1:Judge5!H13))</f>
        <v xml:space="preserve"> </v>
      </c>
      <c r="I13" s="19" t="str">
        <f>IF(ISERROR(AVERAGE(Judge1:Judge5!I13))," ", AVERAGE(Judge1:Judge5!I13))</f>
        <v xml:space="preserve"> </v>
      </c>
      <c r="J13" s="19" t="str">
        <f>IF(ISERROR(AVERAGE(Judge1:Judge5!J13))," ", AVERAGE(Judge1:Judge5!J13))</f>
        <v xml:space="preserve"> </v>
      </c>
      <c r="K13" s="19" t="str">
        <f>IF(ISERROR(AVERAGE(Judge1:Judge5!K13))," ", AVERAGE(Judge1:Judge5!K13))</f>
        <v xml:space="preserve"> </v>
      </c>
      <c r="L13" s="19" t="str">
        <f>IF(ISERROR(AVERAGE(Judge1:Judge5!L13))," ", AVERAGE(Judge1:Judge5!L13))</f>
        <v xml:space="preserve"> </v>
      </c>
      <c r="M13" s="19" t="str">
        <f>IF(ISERROR(AVERAGE(Judge1:Judge5!M13))," ", AVERAGE(Judge1:Judge5!M13))</f>
        <v xml:space="preserve"> </v>
      </c>
      <c r="N13" s="19" t="str">
        <f>IF(ISERROR(AVERAGE(Judge1:Judge5!N13))," ", AVERAGE(Judge1:Judge5!N13))</f>
        <v xml:space="preserve"> </v>
      </c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11530</v>
      </c>
      <c r="B14" s="10">
        <v>737221</v>
      </c>
      <c r="C14" s="11" t="s">
        <v>19</v>
      </c>
      <c r="D14" s="11" t="s">
        <v>23</v>
      </c>
      <c r="E14" s="11">
        <v>-50</v>
      </c>
      <c r="F14" s="19" t="str">
        <f>IF(ISERROR(AVERAGE(Judge1:Judge5!F14))," ", AVERAGE(Judge1:Judge5!F14))</f>
        <v xml:space="preserve"> </v>
      </c>
      <c r="G14" s="19" t="str">
        <f>IF(ISERROR(AVERAGE(Judge1:Judge5!G14))," ", AVERAGE(Judge1:Judge5!G14))</f>
        <v xml:space="preserve"> </v>
      </c>
      <c r="H14" s="19" t="str">
        <f>IF(ISERROR(AVERAGE(Judge1:Judge5!H14))," ", AVERAGE(Judge1:Judge5!H14))</f>
        <v xml:space="preserve"> </v>
      </c>
      <c r="I14" s="19" t="str">
        <f>IF(ISERROR(AVERAGE(Judge1:Judge5!I14))," ", AVERAGE(Judge1:Judge5!I14))</f>
        <v xml:space="preserve"> </v>
      </c>
      <c r="J14" s="19" t="str">
        <f>IF(ISERROR(AVERAGE(Judge1:Judge5!J14))," ", AVERAGE(Judge1:Judge5!J14))</f>
        <v xml:space="preserve"> </v>
      </c>
      <c r="K14" s="19" t="str">
        <f>IF(ISERROR(AVERAGE(Judge1:Judge5!K14))," ", AVERAGE(Judge1:Judge5!K14))</f>
        <v xml:space="preserve"> </v>
      </c>
      <c r="L14" s="19" t="str">
        <f>IF(ISERROR(AVERAGE(Judge1:Judge5!L14))," ", AVERAGE(Judge1:Judge5!L14))</f>
        <v xml:space="preserve"> </v>
      </c>
      <c r="M14" s="19" t="str">
        <f>IF(ISERROR(AVERAGE(Judge1:Judge5!M14))," ", AVERAGE(Judge1:Judge5!M14))</f>
        <v xml:space="preserve"> </v>
      </c>
      <c r="N14" s="19" t="str">
        <f>IF(ISERROR(AVERAGE(Judge1:Judge5!N14))," ", AVERAGE(Judge1:Judge5!N14))</f>
        <v xml:space="preserve"> </v>
      </c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11530</v>
      </c>
      <c r="B15" s="10">
        <v>737222</v>
      </c>
      <c r="C15" s="11" t="s">
        <v>19</v>
      </c>
      <c r="D15" s="11" t="s">
        <v>24</v>
      </c>
      <c r="E15" s="11">
        <v>-50</v>
      </c>
      <c r="F15" s="19" t="str">
        <f>IF(ISERROR(AVERAGE(Judge1:Judge5!F15))," ", AVERAGE(Judge1:Judge5!F15))</f>
        <v xml:space="preserve"> </v>
      </c>
      <c r="G15" s="19" t="str">
        <f>IF(ISERROR(AVERAGE(Judge1:Judge5!G15))," ", AVERAGE(Judge1:Judge5!G15))</f>
        <v xml:space="preserve"> </v>
      </c>
      <c r="H15" s="19" t="str">
        <f>IF(ISERROR(AVERAGE(Judge1:Judge5!H15))," ", AVERAGE(Judge1:Judge5!H15))</f>
        <v xml:space="preserve"> </v>
      </c>
      <c r="I15" s="19" t="str">
        <f>IF(ISERROR(AVERAGE(Judge1:Judge5!I15))," ", AVERAGE(Judge1:Judge5!I15))</f>
        <v xml:space="preserve"> </v>
      </c>
      <c r="J15" s="19" t="str">
        <f>IF(ISERROR(AVERAGE(Judge1:Judge5!J15))," ", AVERAGE(Judge1:Judge5!J15))</f>
        <v xml:space="preserve"> </v>
      </c>
      <c r="K15" s="19" t="str">
        <f>IF(ISERROR(AVERAGE(Judge1:Judge5!K15))," ", AVERAGE(Judge1:Judge5!K15))</f>
        <v xml:space="preserve"> </v>
      </c>
      <c r="L15" s="19" t="str">
        <f>IF(ISERROR(AVERAGE(Judge1:Judge5!L15))," ", AVERAGE(Judge1:Judge5!L15))</f>
        <v xml:space="preserve"> </v>
      </c>
      <c r="M15" s="19" t="str">
        <f>IF(ISERROR(AVERAGE(Judge1:Judge5!M15))," ", AVERAGE(Judge1:Judge5!M15))</f>
        <v xml:space="preserve"> </v>
      </c>
      <c r="N15" s="19" t="str">
        <f>IF(ISERROR(AVERAGE(Judge1:Judge5!N15))," ", AVERAGE(Judge1:Judge5!N15))</f>
        <v xml:space="preserve"> </v>
      </c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F18" s="13">
        <f>SUM($F$7:$F$15)</f>
        <v>886</v>
      </c>
      <c r="G18" s="13">
        <f>SUM($G$7:$G$15)</f>
        <v>854</v>
      </c>
      <c r="H18" s="13">
        <f>SUM($H$7:$H$15)</f>
        <v>458</v>
      </c>
      <c r="I18" s="13">
        <f>SUM($I$7:$I$15)</f>
        <v>518</v>
      </c>
      <c r="J18" s="13">
        <f>SUM($J$7:$J$15)</f>
        <v>723</v>
      </c>
      <c r="K18" s="13">
        <f>SUM($K$7:$K$15)</f>
        <v>332</v>
      </c>
      <c r="L18" s="13">
        <f>SUM($L$7:$L$15)</f>
        <v>395</v>
      </c>
      <c r="M18" s="13">
        <f>SUM($M$7:$M$15)</f>
        <v>803</v>
      </c>
      <c r="N18" s="13">
        <f>SUM($N$7:$N$15)</f>
        <v>520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27</v>
      </c>
      <c r="D20" s="14">
        <f>LARGE($F$18:$N$18,1)</f>
        <v>886</v>
      </c>
      <c r="E20">
        <f>INDEX($F$6:$N$6,MATCH($D$20,$F$18:$N$18,0))</f>
        <v>5017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30</v>
      </c>
      <c r="D21" s="15">
        <f>LARGE($F$18:$N$18,2)</f>
        <v>854</v>
      </c>
      <c r="E21">
        <f>INDEX($F$6:$N$6,MATCH($D$21,$F$18:$N$18,0))</f>
        <v>5020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31</v>
      </c>
      <c r="D22" s="16">
        <f>LARGE($F$18:$N$18,3)</f>
        <v>803</v>
      </c>
      <c r="E22">
        <f>INDEX($F$6:$N$6,MATCH($D$22,$F$18:$N$18,0))</f>
        <v>5235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C23" t="s">
        <v>35</v>
      </c>
      <c r="D23" s="22">
        <f>LARGE($F$18:$N$18,4)</f>
        <v>723</v>
      </c>
      <c r="E23">
        <f>INDEX($F$6:$N$6,MATCH($D$23,$F$18:$N$18,0))</f>
        <v>5178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C24" t="s">
        <v>36</v>
      </c>
      <c r="D24">
        <f>LARGE($F$18:$N$18,5)</f>
        <v>520</v>
      </c>
      <c r="E24">
        <f>INDEX($F$6:$N$6,MATCH($D$24,$F$18:$N$18,0))</f>
        <v>5236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0" type="noConversion"/>
  <conditionalFormatting sqref="E7:N7">
    <cfRule type="cellIs" dxfId="146" priority="1" stopIfTrue="1" operator="greaterThan">
      <formula>$E$7</formula>
    </cfRule>
    <cfRule type="cellIs" dxfId="145" priority="2" stopIfTrue="1" operator="equal">
      <formula>""</formula>
    </cfRule>
  </conditionalFormatting>
  <conditionalFormatting sqref="E8:N8">
    <cfRule type="cellIs" dxfId="144" priority="3" stopIfTrue="1" operator="greaterThan">
      <formula>$E$8</formula>
    </cfRule>
    <cfRule type="cellIs" dxfId="143" priority="4" stopIfTrue="1" operator="equal">
      <formula>""</formula>
    </cfRule>
  </conditionalFormatting>
  <conditionalFormatting sqref="E9:N9">
    <cfRule type="cellIs" dxfId="142" priority="5" stopIfTrue="1" operator="greaterThan">
      <formula>$E$9</formula>
    </cfRule>
    <cfRule type="cellIs" dxfId="141" priority="6" stopIfTrue="1" operator="equal">
      <formula>""</formula>
    </cfRule>
  </conditionalFormatting>
  <conditionalFormatting sqref="E10:N10">
    <cfRule type="cellIs" dxfId="140" priority="7" stopIfTrue="1" operator="greaterThan">
      <formula>$E$10</formula>
    </cfRule>
    <cfRule type="cellIs" dxfId="139" priority="8" stopIfTrue="1" operator="equal">
      <formula>""</formula>
    </cfRule>
  </conditionalFormatting>
  <conditionalFormatting sqref="E11:N11">
    <cfRule type="cellIs" dxfId="138" priority="9" stopIfTrue="1" operator="lessThan">
      <formula>$E$11</formula>
    </cfRule>
    <cfRule type="cellIs" dxfId="137" priority="10" stopIfTrue="1" operator="greaterThan">
      <formula>0</formula>
    </cfRule>
  </conditionalFormatting>
  <conditionalFormatting sqref="E12:N12">
    <cfRule type="cellIs" dxfId="136" priority="11" stopIfTrue="1" operator="lessThan">
      <formula>$E$12</formula>
    </cfRule>
    <cfRule type="cellIs" dxfId="135" priority="12" stopIfTrue="1" operator="greaterThan">
      <formula>0</formula>
    </cfRule>
  </conditionalFormatting>
  <conditionalFormatting sqref="E13:N13">
    <cfRule type="cellIs" dxfId="134" priority="13" stopIfTrue="1" operator="lessThan">
      <formula>$E$13</formula>
    </cfRule>
    <cfRule type="cellIs" dxfId="133" priority="14" stopIfTrue="1" operator="greaterThan">
      <formula>0</formula>
    </cfRule>
  </conditionalFormatting>
  <conditionalFormatting sqref="E14:N14">
    <cfRule type="cellIs" dxfId="132" priority="15" stopIfTrue="1" operator="lessThan">
      <formula>$E$14</formula>
    </cfRule>
    <cfRule type="cellIs" dxfId="131" priority="16" stopIfTrue="1" operator="greaterThan">
      <formula>0</formula>
    </cfRule>
  </conditionalFormatting>
  <conditionalFormatting sqref="E15:N15">
    <cfRule type="cellIs" dxfId="130" priority="17" stopIfTrue="1" operator="lessThan">
      <formula>$E$15</formula>
    </cfRule>
    <cfRule type="cellIs" dxfId="129" priority="18" stopIfTrue="1" operator="greaterThan">
      <formula>0</formula>
    </cfRule>
  </conditionalFormatting>
  <conditionalFormatting sqref="C18:N18">
    <cfRule type="cellIs" dxfId="128" priority="19" stopIfTrue="1" operator="equal">
      <formula>$D$20</formula>
    </cfRule>
    <cfRule type="cellIs" dxfId="127" priority="20" stopIfTrue="1" operator="equal">
      <formula>$D$21</formula>
    </cfRule>
    <cfRule type="cellIs" dxfId="126" priority="21" stopIfTrue="1" operator="equal">
      <formula>$D$22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K11" sqref="K11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32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5017</v>
      </c>
      <c r="G6" s="1">
        <v>5020</v>
      </c>
      <c r="H6" s="1">
        <v>5067</v>
      </c>
      <c r="I6" s="1">
        <v>5177</v>
      </c>
      <c r="J6" s="1">
        <v>5178</v>
      </c>
      <c r="K6" s="1">
        <v>5220</v>
      </c>
      <c r="L6" s="1">
        <v>5231</v>
      </c>
      <c r="M6" s="1">
        <v>5235</v>
      </c>
      <c r="N6" s="1">
        <v>5236</v>
      </c>
    </row>
    <row r="7" spans="1:69">
      <c r="A7" s="10">
        <v>11530</v>
      </c>
      <c r="B7" s="10">
        <v>737214</v>
      </c>
      <c r="C7" s="9" t="s">
        <v>14</v>
      </c>
      <c r="D7" s="3" t="s">
        <v>15</v>
      </c>
      <c r="E7" s="3">
        <v>300</v>
      </c>
      <c r="F7" s="5">
        <v>258</v>
      </c>
      <c r="G7" s="5">
        <v>242</v>
      </c>
      <c r="H7" s="5">
        <v>66</v>
      </c>
      <c r="I7" s="5">
        <v>123</v>
      </c>
      <c r="J7" s="5">
        <v>234</v>
      </c>
      <c r="K7" s="5">
        <v>33</v>
      </c>
      <c r="L7" s="5">
        <v>21</v>
      </c>
      <c r="M7" s="5">
        <v>299</v>
      </c>
      <c r="N7" s="5">
        <v>66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11530</v>
      </c>
      <c r="B8" s="10">
        <v>737215</v>
      </c>
      <c r="C8" s="3" t="s">
        <v>14</v>
      </c>
      <c r="D8" s="3" t="s">
        <v>16</v>
      </c>
      <c r="E8" s="3">
        <v>300</v>
      </c>
      <c r="F8" s="5">
        <v>300</v>
      </c>
      <c r="G8" s="5">
        <v>254</v>
      </c>
      <c r="H8" s="5">
        <v>112</v>
      </c>
      <c r="I8" s="5">
        <v>42</v>
      </c>
      <c r="J8" s="5">
        <v>146</v>
      </c>
      <c r="K8" s="5">
        <v>27</v>
      </c>
      <c r="L8" s="5">
        <v>58</v>
      </c>
      <c r="M8" s="5">
        <v>177</v>
      </c>
      <c r="N8" s="5">
        <v>131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11530</v>
      </c>
      <c r="B9" s="10">
        <v>737223</v>
      </c>
      <c r="C9" s="3" t="s">
        <v>14</v>
      </c>
      <c r="D9" s="3" t="s">
        <v>17</v>
      </c>
      <c r="E9" s="3">
        <v>300</v>
      </c>
      <c r="F9" s="5">
        <v>261</v>
      </c>
      <c r="G9" s="5">
        <v>285</v>
      </c>
      <c r="H9" s="5">
        <v>234</v>
      </c>
      <c r="I9" s="5">
        <v>273</v>
      </c>
      <c r="J9" s="5">
        <v>270</v>
      </c>
      <c r="K9" s="5">
        <v>252</v>
      </c>
      <c r="L9" s="5">
        <v>276</v>
      </c>
      <c r="M9" s="5">
        <v>267</v>
      </c>
      <c r="N9" s="5">
        <v>270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11530</v>
      </c>
      <c r="B10" s="10">
        <v>737219</v>
      </c>
      <c r="C10" s="3" t="s">
        <v>14</v>
      </c>
      <c r="D10" s="3" t="s">
        <v>18</v>
      </c>
      <c r="E10" s="3">
        <v>100</v>
      </c>
      <c r="F10" s="5">
        <v>67</v>
      </c>
      <c r="G10" s="5">
        <v>73</v>
      </c>
      <c r="H10" s="5">
        <v>46</v>
      </c>
      <c r="I10" s="5">
        <v>80</v>
      </c>
      <c r="J10" s="5">
        <v>73</v>
      </c>
      <c r="K10" s="5">
        <v>20</v>
      </c>
      <c r="L10" s="5">
        <v>40</v>
      </c>
      <c r="M10" s="5">
        <v>60</v>
      </c>
      <c r="N10" s="5">
        <v>53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11530</v>
      </c>
      <c r="B11" s="10">
        <v>737217</v>
      </c>
      <c r="C11" s="11" t="s">
        <v>19</v>
      </c>
      <c r="D11" s="11" t="s">
        <v>20</v>
      </c>
      <c r="E11" s="11">
        <v>-10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11530</v>
      </c>
      <c r="B12" s="10">
        <v>737216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11530</v>
      </c>
      <c r="B13" s="10">
        <v>737220</v>
      </c>
      <c r="C13" s="11" t="s">
        <v>19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11530</v>
      </c>
      <c r="B14" s="10">
        <v>737221</v>
      </c>
      <c r="C14" s="11" t="s">
        <v>19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11530</v>
      </c>
      <c r="B15" s="10">
        <v>737222</v>
      </c>
      <c r="C15" s="11" t="s">
        <v>19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F18" s="13">
        <f>SUM($F$7:$F$15)</f>
        <v>886</v>
      </c>
      <c r="G18" s="13">
        <f>SUM($G$7:$G$15)</f>
        <v>854</v>
      </c>
      <c r="H18" s="13">
        <f>SUM($H$7:$H$15)</f>
        <v>458</v>
      </c>
      <c r="I18" s="13">
        <f>SUM($I$7:$I$15)</f>
        <v>518</v>
      </c>
      <c r="J18" s="13">
        <f>SUM($J$7:$J$15)</f>
        <v>723</v>
      </c>
      <c r="K18" s="13">
        <f>SUM($K$7:$K$15)</f>
        <v>332</v>
      </c>
      <c r="L18" s="13">
        <f>SUM($L$7:$L$15)</f>
        <v>395</v>
      </c>
      <c r="M18" s="13">
        <f>SUM($M$7:$M$15)</f>
        <v>803</v>
      </c>
      <c r="N18" s="13">
        <f>SUM($N$7:$N$15)</f>
        <v>520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dxfId="125" priority="1" stopIfTrue="1" operator="greaterThan">
      <formula>$E$7</formula>
    </cfRule>
    <cfRule type="cellIs" dxfId="124" priority="2" stopIfTrue="1" operator="equal">
      <formula>""</formula>
    </cfRule>
  </conditionalFormatting>
  <conditionalFormatting sqref="E8:N8">
    <cfRule type="cellIs" dxfId="123" priority="3" stopIfTrue="1" operator="greaterThan">
      <formula>$E$8</formula>
    </cfRule>
    <cfRule type="cellIs" dxfId="122" priority="4" stopIfTrue="1" operator="equal">
      <formula>""</formula>
    </cfRule>
  </conditionalFormatting>
  <conditionalFormatting sqref="E9:N9">
    <cfRule type="cellIs" dxfId="121" priority="5" stopIfTrue="1" operator="greaterThan">
      <formula>$E$9</formula>
    </cfRule>
    <cfRule type="cellIs" dxfId="120" priority="6" stopIfTrue="1" operator="equal">
      <formula>""</formula>
    </cfRule>
  </conditionalFormatting>
  <conditionalFormatting sqref="E10:N10">
    <cfRule type="cellIs" dxfId="119" priority="7" stopIfTrue="1" operator="greaterThan">
      <formula>$E$10</formula>
    </cfRule>
    <cfRule type="cellIs" dxfId="118" priority="8" stopIfTrue="1" operator="equal">
      <formula>""</formula>
    </cfRule>
  </conditionalFormatting>
  <conditionalFormatting sqref="E11:N11">
    <cfRule type="cellIs" dxfId="117" priority="9" stopIfTrue="1" operator="lessThan">
      <formula>$E$11</formula>
    </cfRule>
    <cfRule type="cellIs" dxfId="116" priority="10" stopIfTrue="1" operator="greaterThan">
      <formula>0</formula>
    </cfRule>
  </conditionalFormatting>
  <conditionalFormatting sqref="E12:N12">
    <cfRule type="cellIs" dxfId="115" priority="11" stopIfTrue="1" operator="lessThan">
      <formula>$E$12</formula>
    </cfRule>
    <cfRule type="cellIs" dxfId="114" priority="12" stopIfTrue="1" operator="greaterThan">
      <formula>0</formula>
    </cfRule>
  </conditionalFormatting>
  <conditionalFormatting sqref="E13:N13">
    <cfRule type="cellIs" dxfId="113" priority="13" stopIfTrue="1" operator="lessThan">
      <formula>$E$13</formula>
    </cfRule>
    <cfRule type="cellIs" dxfId="112" priority="14" stopIfTrue="1" operator="greaterThan">
      <formula>0</formula>
    </cfRule>
  </conditionalFormatting>
  <conditionalFormatting sqref="E14:N14">
    <cfRule type="cellIs" dxfId="111" priority="15" stopIfTrue="1" operator="lessThan">
      <formula>$E$14</formula>
    </cfRule>
    <cfRule type="cellIs" dxfId="110" priority="16" stopIfTrue="1" operator="greaterThan">
      <formula>0</formula>
    </cfRule>
  </conditionalFormatting>
  <conditionalFormatting sqref="E15:N15">
    <cfRule type="cellIs" dxfId="109" priority="17" stopIfTrue="1" operator="lessThan">
      <formula>$E$15</formula>
    </cfRule>
    <cfRule type="cellIs" dxfId="108" priority="18" stopIfTrue="1" operator="greaterThan">
      <formula>0</formula>
    </cfRule>
  </conditionalFormatting>
  <conditionalFormatting sqref="C18:N18">
    <cfRule type="cellIs" dxfId="107" priority="19" stopIfTrue="1" operator="equal">
      <formula>$D$20</formula>
    </cfRule>
    <cfRule type="cellIs" dxfId="106" priority="20" stopIfTrue="1" operator="equal">
      <formula>$D$21</formula>
    </cfRule>
    <cfRule type="cellIs" dxfId="105" priority="21" stopIfTrue="1" operator="equal">
      <formula>$D$22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32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5017</v>
      </c>
      <c r="G6" s="1">
        <v>5020</v>
      </c>
      <c r="H6" s="1">
        <v>5067</v>
      </c>
      <c r="I6" s="1">
        <v>5177</v>
      </c>
      <c r="J6" s="1">
        <v>5178</v>
      </c>
      <c r="K6" s="1">
        <v>5220</v>
      </c>
      <c r="L6" s="1">
        <v>5231</v>
      </c>
      <c r="M6" s="1">
        <v>5235</v>
      </c>
      <c r="N6" s="1">
        <v>5236</v>
      </c>
    </row>
    <row r="7" spans="1:69">
      <c r="A7" s="10">
        <v>11530</v>
      </c>
      <c r="B7" s="10">
        <v>737214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11530</v>
      </c>
      <c r="B8" s="10">
        <v>737215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11530</v>
      </c>
      <c r="B9" s="10">
        <v>737223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11530</v>
      </c>
      <c r="B10" s="10">
        <v>737219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11530</v>
      </c>
      <c r="B11" s="10">
        <v>737217</v>
      </c>
      <c r="C11" s="11" t="s">
        <v>19</v>
      </c>
      <c r="D11" s="11" t="s">
        <v>20</v>
      </c>
      <c r="E11" s="11">
        <v>-10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11530</v>
      </c>
      <c r="B12" s="10">
        <v>737216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11530</v>
      </c>
      <c r="B13" s="10">
        <v>737220</v>
      </c>
      <c r="C13" s="11" t="s">
        <v>19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11530</v>
      </c>
      <c r="B14" s="10">
        <v>737221</v>
      </c>
      <c r="C14" s="11" t="s">
        <v>19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11530</v>
      </c>
      <c r="B15" s="10">
        <v>737222</v>
      </c>
      <c r="C15" s="11" t="s">
        <v>19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13">
        <f>SUM($M$7:$M$15)</f>
        <v>0</v>
      </c>
      <c r="N18" s="13">
        <f>SUM($N$7:$N$15)</f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N7">
    <cfRule type="cellIs" dxfId="104" priority="1" stopIfTrue="1" operator="greaterThan">
      <formula>$E$7</formula>
    </cfRule>
    <cfRule type="cellIs" dxfId="103" priority="2" stopIfTrue="1" operator="equal">
      <formula>""</formula>
    </cfRule>
  </conditionalFormatting>
  <conditionalFormatting sqref="E8:N8">
    <cfRule type="cellIs" dxfId="102" priority="3" stopIfTrue="1" operator="greaterThan">
      <formula>$E$8</formula>
    </cfRule>
    <cfRule type="cellIs" dxfId="101" priority="4" stopIfTrue="1" operator="equal">
      <formula>""</formula>
    </cfRule>
  </conditionalFormatting>
  <conditionalFormatting sqref="E9:N9">
    <cfRule type="cellIs" dxfId="100" priority="5" stopIfTrue="1" operator="greaterThan">
      <formula>$E$9</formula>
    </cfRule>
    <cfRule type="cellIs" dxfId="99" priority="6" stopIfTrue="1" operator="equal">
      <formula>""</formula>
    </cfRule>
  </conditionalFormatting>
  <conditionalFormatting sqref="E10:N10">
    <cfRule type="cellIs" dxfId="98" priority="7" stopIfTrue="1" operator="greaterThan">
      <formula>$E$10</formula>
    </cfRule>
    <cfRule type="cellIs" dxfId="97" priority="8" stopIfTrue="1" operator="equal">
      <formula>""</formula>
    </cfRule>
  </conditionalFormatting>
  <conditionalFormatting sqref="E11:N11">
    <cfRule type="cellIs" dxfId="96" priority="9" stopIfTrue="1" operator="lessThan">
      <formula>$E$11</formula>
    </cfRule>
    <cfRule type="cellIs" dxfId="95" priority="10" stopIfTrue="1" operator="greaterThan">
      <formula>0</formula>
    </cfRule>
  </conditionalFormatting>
  <conditionalFormatting sqref="E12:N12">
    <cfRule type="cellIs" dxfId="94" priority="11" stopIfTrue="1" operator="lessThan">
      <formula>$E$12</formula>
    </cfRule>
    <cfRule type="cellIs" dxfId="93" priority="12" stopIfTrue="1" operator="greaterThan">
      <formula>0</formula>
    </cfRule>
  </conditionalFormatting>
  <conditionalFormatting sqref="E13:N13">
    <cfRule type="cellIs" dxfId="92" priority="13" stopIfTrue="1" operator="lessThan">
      <formula>$E$13</formula>
    </cfRule>
    <cfRule type="cellIs" dxfId="91" priority="14" stopIfTrue="1" operator="greaterThan">
      <formula>0</formula>
    </cfRule>
  </conditionalFormatting>
  <conditionalFormatting sqref="E14:N14">
    <cfRule type="cellIs" dxfId="90" priority="15" stopIfTrue="1" operator="lessThan">
      <formula>$E$14</formula>
    </cfRule>
    <cfRule type="cellIs" dxfId="89" priority="16" stopIfTrue="1" operator="greaterThan">
      <formula>0</formula>
    </cfRule>
  </conditionalFormatting>
  <conditionalFormatting sqref="E15:N15">
    <cfRule type="cellIs" dxfId="88" priority="17" stopIfTrue="1" operator="lessThan">
      <formula>$E$15</formula>
    </cfRule>
    <cfRule type="cellIs" dxfId="87" priority="18" stopIfTrue="1" operator="greaterThan">
      <formula>0</formula>
    </cfRule>
  </conditionalFormatting>
  <conditionalFormatting sqref="C18:N18">
    <cfRule type="cellIs" dxfId="86" priority="19" stopIfTrue="1" operator="equal">
      <formula>$D$20</formula>
    </cfRule>
    <cfRule type="cellIs" dxfId="85" priority="20" stopIfTrue="1" operator="equal">
      <formula>$D$21</formula>
    </cfRule>
    <cfRule type="cellIs" dxfId="84" priority="21" stopIfTrue="1" operator="equal">
      <formula>$D$22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32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5017</v>
      </c>
      <c r="G6" s="1">
        <v>5020</v>
      </c>
      <c r="H6" s="1">
        <v>5067</v>
      </c>
      <c r="I6" s="1">
        <v>5177</v>
      </c>
      <c r="J6" s="1">
        <v>5178</v>
      </c>
      <c r="K6" s="1">
        <v>5220</v>
      </c>
      <c r="L6" s="1">
        <v>5231</v>
      </c>
      <c r="M6" s="1">
        <v>5235</v>
      </c>
      <c r="N6" s="1">
        <v>5236</v>
      </c>
    </row>
    <row r="7" spans="1:69">
      <c r="A7" s="10">
        <v>11530</v>
      </c>
      <c r="B7" s="10">
        <v>737214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11530</v>
      </c>
      <c r="B8" s="10">
        <v>737215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11530</v>
      </c>
      <c r="B9" s="10">
        <v>737223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11530</v>
      </c>
      <c r="B10" s="10">
        <v>737219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11530</v>
      </c>
      <c r="B11" s="10">
        <v>737217</v>
      </c>
      <c r="C11" s="11" t="s">
        <v>19</v>
      </c>
      <c r="D11" s="11" t="s">
        <v>20</v>
      </c>
      <c r="E11" s="11">
        <v>-10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11530</v>
      </c>
      <c r="B12" s="10">
        <v>737216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11530</v>
      </c>
      <c r="B13" s="10">
        <v>737220</v>
      </c>
      <c r="C13" s="11" t="s">
        <v>19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11530</v>
      </c>
      <c r="B14" s="10">
        <v>737221</v>
      </c>
      <c r="C14" s="11" t="s">
        <v>19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11530</v>
      </c>
      <c r="B15" s="10">
        <v>737222</v>
      </c>
      <c r="C15" s="11" t="s">
        <v>19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13">
        <f>SUM($M$7:$M$15)</f>
        <v>0</v>
      </c>
      <c r="N18" s="13">
        <f>SUM($N$7:$N$15)</f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dxfId="83" priority="1" stopIfTrue="1" operator="greaterThan">
      <formula>$E$7</formula>
    </cfRule>
    <cfRule type="cellIs" dxfId="82" priority="2" stopIfTrue="1" operator="equal">
      <formula>""</formula>
    </cfRule>
  </conditionalFormatting>
  <conditionalFormatting sqref="E8:N8">
    <cfRule type="cellIs" dxfId="81" priority="3" stopIfTrue="1" operator="greaterThan">
      <formula>$E$8</formula>
    </cfRule>
    <cfRule type="cellIs" dxfId="80" priority="4" stopIfTrue="1" operator="equal">
      <formula>""</formula>
    </cfRule>
  </conditionalFormatting>
  <conditionalFormatting sqref="E9:N9">
    <cfRule type="cellIs" dxfId="79" priority="5" stopIfTrue="1" operator="greaterThan">
      <formula>$E$9</formula>
    </cfRule>
    <cfRule type="cellIs" dxfId="78" priority="6" stopIfTrue="1" operator="equal">
      <formula>""</formula>
    </cfRule>
  </conditionalFormatting>
  <conditionalFormatting sqref="E10:N10">
    <cfRule type="cellIs" dxfId="77" priority="7" stopIfTrue="1" operator="greaterThan">
      <formula>$E$10</formula>
    </cfRule>
    <cfRule type="cellIs" dxfId="76" priority="8" stopIfTrue="1" operator="equal">
      <formula>""</formula>
    </cfRule>
  </conditionalFormatting>
  <conditionalFormatting sqref="E11:N11">
    <cfRule type="cellIs" dxfId="75" priority="9" stopIfTrue="1" operator="lessThan">
      <formula>$E$11</formula>
    </cfRule>
    <cfRule type="cellIs" dxfId="74" priority="10" stopIfTrue="1" operator="greaterThan">
      <formula>0</formula>
    </cfRule>
  </conditionalFormatting>
  <conditionalFormatting sqref="E12:N12">
    <cfRule type="cellIs" dxfId="73" priority="11" stopIfTrue="1" operator="lessThan">
      <formula>$E$12</formula>
    </cfRule>
    <cfRule type="cellIs" dxfId="72" priority="12" stopIfTrue="1" operator="greaterThan">
      <formula>0</formula>
    </cfRule>
  </conditionalFormatting>
  <conditionalFormatting sqref="E13:N13">
    <cfRule type="cellIs" dxfId="71" priority="13" stopIfTrue="1" operator="lessThan">
      <formula>$E$13</formula>
    </cfRule>
    <cfRule type="cellIs" dxfId="70" priority="14" stopIfTrue="1" operator="greaterThan">
      <formula>0</formula>
    </cfRule>
  </conditionalFormatting>
  <conditionalFormatting sqref="E14:N14">
    <cfRule type="cellIs" dxfId="69" priority="15" stopIfTrue="1" operator="lessThan">
      <formula>$E$14</formula>
    </cfRule>
    <cfRule type="cellIs" dxfId="68" priority="16" stopIfTrue="1" operator="greaterThan">
      <formula>0</formula>
    </cfRule>
  </conditionalFormatting>
  <conditionalFormatting sqref="E15:N15">
    <cfRule type="cellIs" dxfId="67" priority="17" stopIfTrue="1" operator="lessThan">
      <formula>$E$15</formula>
    </cfRule>
    <cfRule type="cellIs" dxfId="66" priority="18" stopIfTrue="1" operator="greaterThan">
      <formula>0</formula>
    </cfRule>
  </conditionalFormatting>
  <conditionalFormatting sqref="C18:N18">
    <cfRule type="cellIs" dxfId="65" priority="19" stopIfTrue="1" operator="equal">
      <formula>$D$20</formula>
    </cfRule>
    <cfRule type="cellIs" dxfId="64" priority="20" stopIfTrue="1" operator="equal">
      <formula>$D$21</formula>
    </cfRule>
    <cfRule type="cellIs" dxfId="63" priority="21" stopIfTrue="1" operator="equal">
      <formula>$D$22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32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5017</v>
      </c>
      <c r="G6" s="1">
        <v>5020</v>
      </c>
      <c r="H6" s="1">
        <v>5067</v>
      </c>
      <c r="I6" s="1">
        <v>5177</v>
      </c>
      <c r="J6" s="1">
        <v>5178</v>
      </c>
      <c r="K6" s="1">
        <v>5220</v>
      </c>
      <c r="L6" s="1">
        <v>5231</v>
      </c>
      <c r="M6" s="1">
        <v>5235</v>
      </c>
      <c r="N6" s="1">
        <v>5236</v>
      </c>
    </row>
    <row r="7" spans="1:69">
      <c r="A7" s="10">
        <v>11530</v>
      </c>
      <c r="B7" s="10">
        <v>737214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11530</v>
      </c>
      <c r="B8" s="10">
        <v>737215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11530</v>
      </c>
      <c r="B9" s="10">
        <v>737223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11530</v>
      </c>
      <c r="B10" s="10">
        <v>737219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11530</v>
      </c>
      <c r="B11" s="10">
        <v>737217</v>
      </c>
      <c r="C11" s="11" t="s">
        <v>19</v>
      </c>
      <c r="D11" s="11" t="s">
        <v>20</v>
      </c>
      <c r="E11" s="11">
        <v>-10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11530</v>
      </c>
      <c r="B12" s="10">
        <v>737216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11530</v>
      </c>
      <c r="B13" s="10">
        <v>737220</v>
      </c>
      <c r="C13" s="11" t="s">
        <v>19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11530</v>
      </c>
      <c r="B14" s="10">
        <v>737221</v>
      </c>
      <c r="C14" s="11" t="s">
        <v>19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11530</v>
      </c>
      <c r="B15" s="10">
        <v>737222</v>
      </c>
      <c r="C15" s="11" t="s">
        <v>19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13">
        <f>SUM($M$7:$M$15)</f>
        <v>0</v>
      </c>
      <c r="N18" s="13">
        <f>SUM($N$7:$N$15)</f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dxfId="62" priority="1" stopIfTrue="1" operator="greaterThan">
      <formula>$E$7</formula>
    </cfRule>
    <cfRule type="cellIs" dxfId="61" priority="2" stopIfTrue="1" operator="equal">
      <formula>""</formula>
    </cfRule>
  </conditionalFormatting>
  <conditionalFormatting sqref="E8:N8">
    <cfRule type="cellIs" dxfId="60" priority="3" stopIfTrue="1" operator="greaterThan">
      <formula>$E$8</formula>
    </cfRule>
    <cfRule type="cellIs" dxfId="59" priority="4" stopIfTrue="1" operator="equal">
      <formula>""</formula>
    </cfRule>
  </conditionalFormatting>
  <conditionalFormatting sqref="E9:N9">
    <cfRule type="cellIs" dxfId="58" priority="5" stopIfTrue="1" operator="greaterThan">
      <formula>$E$9</formula>
    </cfRule>
    <cfRule type="cellIs" dxfId="57" priority="6" stopIfTrue="1" operator="equal">
      <formula>""</formula>
    </cfRule>
  </conditionalFormatting>
  <conditionalFormatting sqref="E10:N10">
    <cfRule type="cellIs" dxfId="56" priority="7" stopIfTrue="1" operator="greaterThan">
      <formula>$E$10</formula>
    </cfRule>
    <cfRule type="cellIs" dxfId="55" priority="8" stopIfTrue="1" operator="equal">
      <formula>""</formula>
    </cfRule>
  </conditionalFormatting>
  <conditionalFormatting sqref="E11:N11">
    <cfRule type="cellIs" dxfId="54" priority="9" stopIfTrue="1" operator="lessThan">
      <formula>$E$11</formula>
    </cfRule>
    <cfRule type="cellIs" dxfId="53" priority="10" stopIfTrue="1" operator="greaterThan">
      <formula>0</formula>
    </cfRule>
  </conditionalFormatting>
  <conditionalFormatting sqref="E12:N12">
    <cfRule type="cellIs" dxfId="52" priority="11" stopIfTrue="1" operator="lessThan">
      <formula>$E$12</formula>
    </cfRule>
    <cfRule type="cellIs" dxfId="51" priority="12" stopIfTrue="1" operator="greaterThan">
      <formula>0</formula>
    </cfRule>
  </conditionalFormatting>
  <conditionalFormatting sqref="E13:N13">
    <cfRule type="cellIs" dxfId="50" priority="13" stopIfTrue="1" operator="lessThan">
      <formula>$E$13</formula>
    </cfRule>
    <cfRule type="cellIs" dxfId="49" priority="14" stopIfTrue="1" operator="greaterThan">
      <formula>0</formula>
    </cfRule>
  </conditionalFormatting>
  <conditionalFormatting sqref="E14:N14">
    <cfRule type="cellIs" dxfId="48" priority="15" stopIfTrue="1" operator="lessThan">
      <formula>$E$14</formula>
    </cfRule>
    <cfRule type="cellIs" dxfId="47" priority="16" stopIfTrue="1" operator="greaterThan">
      <formula>0</formula>
    </cfRule>
  </conditionalFormatting>
  <conditionalFormatting sqref="E15:N15">
    <cfRule type="cellIs" dxfId="46" priority="17" stopIfTrue="1" operator="lessThan">
      <formula>$E$15</formula>
    </cfRule>
    <cfRule type="cellIs" dxfId="45" priority="18" stopIfTrue="1" operator="greaterThan">
      <formula>0</formula>
    </cfRule>
  </conditionalFormatting>
  <conditionalFormatting sqref="C18:N18">
    <cfRule type="cellIs" dxfId="44" priority="19" stopIfTrue="1" operator="equal">
      <formula>$D$20</formula>
    </cfRule>
    <cfRule type="cellIs" dxfId="43" priority="20" stopIfTrue="1" operator="equal">
      <formula>$D$21</formula>
    </cfRule>
    <cfRule type="cellIs" dxfId="42" priority="21" stopIfTrue="1" operator="equal">
      <formula>$D$22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32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5017</v>
      </c>
      <c r="G6" s="1">
        <v>5020</v>
      </c>
      <c r="H6" s="1">
        <v>5067</v>
      </c>
      <c r="I6" s="1">
        <v>5177</v>
      </c>
      <c r="J6" s="1">
        <v>5178</v>
      </c>
      <c r="K6" s="1">
        <v>5220</v>
      </c>
      <c r="L6" s="1">
        <v>5231</v>
      </c>
      <c r="M6" s="1">
        <v>5235</v>
      </c>
      <c r="N6" s="1">
        <v>5236</v>
      </c>
    </row>
    <row r="7" spans="1:69">
      <c r="A7" s="10">
        <v>11530</v>
      </c>
      <c r="B7" s="10">
        <v>737214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11530</v>
      </c>
      <c r="B8" s="10">
        <v>737215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11530</v>
      </c>
      <c r="B9" s="10">
        <v>737223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11530</v>
      </c>
      <c r="B10" s="10">
        <v>737219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11530</v>
      </c>
      <c r="B11" s="10">
        <v>737217</v>
      </c>
      <c r="C11" s="11" t="s">
        <v>19</v>
      </c>
      <c r="D11" s="11" t="s">
        <v>20</v>
      </c>
      <c r="E11" s="11">
        <v>-10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11530</v>
      </c>
      <c r="B12" s="10">
        <v>737216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11530</v>
      </c>
      <c r="B13" s="10">
        <v>737220</v>
      </c>
      <c r="C13" s="11" t="s">
        <v>19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11530</v>
      </c>
      <c r="B14" s="10">
        <v>737221</v>
      </c>
      <c r="C14" s="11" t="s">
        <v>19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11530</v>
      </c>
      <c r="B15" s="10">
        <v>737222</v>
      </c>
      <c r="C15" s="11" t="s">
        <v>19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13">
        <f>SUM($M$7:$M$15)</f>
        <v>0</v>
      </c>
      <c r="N18" s="13">
        <f>SUM($N$7:$N$15)</f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dxfId="41" priority="1" stopIfTrue="1" operator="greaterThan">
      <formula>$E$7</formula>
    </cfRule>
    <cfRule type="cellIs" dxfId="40" priority="2" stopIfTrue="1" operator="equal">
      <formula>""</formula>
    </cfRule>
  </conditionalFormatting>
  <conditionalFormatting sqref="E8:N8">
    <cfRule type="cellIs" dxfId="39" priority="3" stopIfTrue="1" operator="greaterThan">
      <formula>$E$8</formula>
    </cfRule>
    <cfRule type="cellIs" dxfId="38" priority="4" stopIfTrue="1" operator="equal">
      <formula>""</formula>
    </cfRule>
  </conditionalFormatting>
  <conditionalFormatting sqref="E9:N9">
    <cfRule type="cellIs" dxfId="37" priority="5" stopIfTrue="1" operator="greaterThan">
      <formula>$E$9</formula>
    </cfRule>
    <cfRule type="cellIs" dxfId="36" priority="6" stopIfTrue="1" operator="equal">
      <formula>""</formula>
    </cfRule>
  </conditionalFormatting>
  <conditionalFormatting sqref="E10:N10">
    <cfRule type="cellIs" dxfId="35" priority="7" stopIfTrue="1" operator="greaterThan">
      <formula>$E$10</formula>
    </cfRule>
    <cfRule type="cellIs" dxfId="34" priority="8" stopIfTrue="1" operator="equal">
      <formula>""</formula>
    </cfRule>
  </conditionalFormatting>
  <conditionalFormatting sqref="E11:N11">
    <cfRule type="cellIs" dxfId="33" priority="9" stopIfTrue="1" operator="lessThan">
      <formula>$E$11</formula>
    </cfRule>
    <cfRule type="cellIs" dxfId="32" priority="10" stopIfTrue="1" operator="greaterThan">
      <formula>0</formula>
    </cfRule>
  </conditionalFormatting>
  <conditionalFormatting sqref="E12:N12">
    <cfRule type="cellIs" dxfId="31" priority="11" stopIfTrue="1" operator="lessThan">
      <formula>$E$12</formula>
    </cfRule>
    <cfRule type="cellIs" dxfId="30" priority="12" stopIfTrue="1" operator="greaterThan">
      <formula>0</formula>
    </cfRule>
  </conditionalFormatting>
  <conditionalFormatting sqref="E13:N13">
    <cfRule type="cellIs" dxfId="29" priority="13" stopIfTrue="1" operator="lessThan">
      <formula>$E$13</formula>
    </cfRule>
    <cfRule type="cellIs" dxfId="28" priority="14" stopIfTrue="1" operator="greaterThan">
      <formula>0</formula>
    </cfRule>
  </conditionalFormatting>
  <conditionalFormatting sqref="E14:N14">
    <cfRule type="cellIs" dxfId="27" priority="15" stopIfTrue="1" operator="lessThan">
      <formula>$E$14</formula>
    </cfRule>
    <cfRule type="cellIs" dxfId="26" priority="16" stopIfTrue="1" operator="greaterThan">
      <formula>0</formula>
    </cfRule>
  </conditionalFormatting>
  <conditionalFormatting sqref="E15:N15">
    <cfRule type="cellIs" dxfId="25" priority="17" stopIfTrue="1" operator="lessThan">
      <formula>$E$15</formula>
    </cfRule>
    <cfRule type="cellIs" dxfId="24" priority="18" stopIfTrue="1" operator="greaterThan">
      <formula>0</formula>
    </cfRule>
  </conditionalFormatting>
  <conditionalFormatting sqref="C18:N18">
    <cfRule type="cellIs" dxfId="23" priority="19" stopIfTrue="1" operator="equal">
      <formula>$D$20</formula>
    </cfRule>
    <cfRule type="cellIs" dxfId="22" priority="20" stopIfTrue="1" operator="equal">
      <formula>$D$21</formula>
    </cfRule>
    <cfRule type="cellIs" dxfId="21" priority="21" stopIfTrue="1" operator="equal">
      <formula>$D$22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7" t="s">
        <v>34</v>
      </c>
    </row>
    <row r="2" spans="1:69" ht="17">
      <c r="D2" s="4" t="s">
        <v>1</v>
      </c>
      <c r="G2" s="17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32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0">
        <v>5017</v>
      </c>
      <c r="G6" s="20">
        <v>5020</v>
      </c>
      <c r="H6" s="20">
        <v>5067</v>
      </c>
      <c r="I6" s="20">
        <v>5177</v>
      </c>
      <c r="J6" s="20">
        <v>5178</v>
      </c>
      <c r="K6" s="20">
        <v>5220</v>
      </c>
      <c r="L6" s="20">
        <v>5231</v>
      </c>
      <c r="M6" s="20">
        <v>5235</v>
      </c>
      <c r="N6" s="20">
        <v>5236</v>
      </c>
    </row>
    <row r="7" spans="1:69" ht="28">
      <c r="A7" s="10">
        <v>11530</v>
      </c>
      <c r="B7" s="10">
        <v>737214</v>
      </c>
      <c r="C7" s="9" t="s">
        <v>14</v>
      </c>
      <c r="D7" s="3" t="s">
        <v>15</v>
      </c>
      <c r="E7" s="3">
        <v>300</v>
      </c>
      <c r="F7" s="21"/>
      <c r="G7" s="21"/>
      <c r="H7" s="21"/>
      <c r="I7" s="21"/>
      <c r="J7" s="21"/>
      <c r="K7" s="21"/>
      <c r="L7" s="21"/>
      <c r="M7" s="21"/>
      <c r="N7" s="2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11530</v>
      </c>
      <c r="B8" s="10">
        <v>737215</v>
      </c>
      <c r="C8" s="3" t="s">
        <v>14</v>
      </c>
      <c r="D8" s="3" t="s">
        <v>16</v>
      </c>
      <c r="E8" s="3">
        <v>300</v>
      </c>
      <c r="F8" s="21"/>
      <c r="G8" s="21"/>
      <c r="H8" s="21"/>
      <c r="I8" s="21"/>
      <c r="J8" s="21"/>
      <c r="K8" s="21"/>
      <c r="L8" s="21"/>
      <c r="M8" s="21"/>
      <c r="N8" s="2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11530</v>
      </c>
      <c r="B9" s="10">
        <v>737223</v>
      </c>
      <c r="C9" s="3" t="s">
        <v>14</v>
      </c>
      <c r="D9" s="3" t="s">
        <v>17</v>
      </c>
      <c r="E9" s="3">
        <v>300</v>
      </c>
      <c r="F9" s="21"/>
      <c r="G9" s="21"/>
      <c r="H9" s="21"/>
      <c r="I9" s="21"/>
      <c r="J9" s="21"/>
      <c r="K9" s="21"/>
      <c r="L9" s="21"/>
      <c r="M9" s="21"/>
      <c r="N9" s="2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11530</v>
      </c>
      <c r="B10" s="10">
        <v>737219</v>
      </c>
      <c r="C10" s="3" t="s">
        <v>14</v>
      </c>
      <c r="D10" s="3" t="s">
        <v>18</v>
      </c>
      <c r="E10" s="3">
        <v>100</v>
      </c>
      <c r="F10" s="21"/>
      <c r="G10" s="21"/>
      <c r="H10" s="21"/>
      <c r="I10" s="21"/>
      <c r="J10" s="21"/>
      <c r="K10" s="21"/>
      <c r="L10" s="21"/>
      <c r="M10" s="21"/>
      <c r="N10" s="2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11530</v>
      </c>
      <c r="B11" s="10">
        <v>737217</v>
      </c>
      <c r="C11" s="11" t="s">
        <v>19</v>
      </c>
      <c r="D11" s="11" t="s">
        <v>20</v>
      </c>
      <c r="E11" s="11">
        <v>-10</v>
      </c>
      <c r="F11" s="21"/>
      <c r="G11" s="21"/>
      <c r="H11" s="21"/>
      <c r="I11" s="21"/>
      <c r="J11" s="21"/>
      <c r="K11" s="21"/>
      <c r="L11" s="21"/>
      <c r="M11" s="21"/>
      <c r="N11" s="21"/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11530</v>
      </c>
      <c r="B12" s="10">
        <v>737216</v>
      </c>
      <c r="C12" s="11" t="s">
        <v>19</v>
      </c>
      <c r="D12" s="11" t="s">
        <v>21</v>
      </c>
      <c r="E12" s="11">
        <v>-50</v>
      </c>
      <c r="F12" s="21"/>
      <c r="G12" s="21"/>
      <c r="H12" s="21"/>
      <c r="I12" s="21"/>
      <c r="J12" s="21"/>
      <c r="K12" s="21"/>
      <c r="L12" s="21"/>
      <c r="M12" s="21"/>
      <c r="N12" s="21"/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11530</v>
      </c>
      <c r="B13" s="10">
        <v>737220</v>
      </c>
      <c r="C13" s="11" t="s">
        <v>19</v>
      </c>
      <c r="D13" s="11" t="s">
        <v>22</v>
      </c>
      <c r="E13" s="11">
        <v>-50</v>
      </c>
      <c r="F13" s="21"/>
      <c r="G13" s="21"/>
      <c r="H13" s="21"/>
      <c r="I13" s="21"/>
      <c r="J13" s="21"/>
      <c r="K13" s="21"/>
      <c r="L13" s="21"/>
      <c r="M13" s="21"/>
      <c r="N13" s="21"/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11530</v>
      </c>
      <c r="B14" s="10">
        <v>737221</v>
      </c>
      <c r="C14" s="11" t="s">
        <v>19</v>
      </c>
      <c r="D14" s="11" t="s">
        <v>23</v>
      </c>
      <c r="E14" s="11">
        <v>-50</v>
      </c>
      <c r="F14" s="21"/>
      <c r="G14" s="21"/>
      <c r="H14" s="21"/>
      <c r="I14" s="21"/>
      <c r="J14" s="21"/>
      <c r="K14" s="21"/>
      <c r="L14" s="21"/>
      <c r="M14" s="21"/>
      <c r="N14" s="21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11530</v>
      </c>
      <c r="B15" s="10">
        <v>737222</v>
      </c>
      <c r="C15" s="11" t="s">
        <v>19</v>
      </c>
      <c r="D15" s="11" t="s">
        <v>24</v>
      </c>
      <c r="E15" s="11">
        <v>-50</v>
      </c>
      <c r="F15" s="21"/>
      <c r="G15" s="21"/>
      <c r="H15" s="21"/>
      <c r="I15" s="21"/>
      <c r="J15" s="21"/>
      <c r="K15" s="21"/>
      <c r="L15" s="21"/>
      <c r="M15" s="21"/>
      <c r="N15" s="21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13">
        <f>SUM($M$7:$M$15)</f>
        <v>0</v>
      </c>
      <c r="N18" s="13">
        <f>SUM($N$7:$N$15)</f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27</v>
      </c>
      <c r="D20" s="14">
        <f>LARGE($F$18:$N$18,1)</f>
        <v>0</v>
      </c>
      <c r="E20">
        <f>INDEX($F$6:$N$6,MATCH($D$20,$F$18:$N$18,0))</f>
        <v>5017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30</v>
      </c>
      <c r="D21" s="15">
        <f>LARGE($F$18:$N$18,2)</f>
        <v>0</v>
      </c>
      <c r="E21">
        <f>INDEX($F$6:$N$6,MATCH($D$21,$F$18:$N$18,0))</f>
        <v>5017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31</v>
      </c>
      <c r="D22" s="16">
        <f>LARGE($F$18:$N$18,3)</f>
        <v>0</v>
      </c>
      <c r="E22">
        <f>INDEX($F$6:$N$6,MATCH($D$22,$F$18:$N$18,0))</f>
        <v>5017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0" priority="1" stopIfTrue="1" operator="greaterThan">
      <formula>$E$7</formula>
    </cfRule>
    <cfRule type="cellIs" dxfId="19" priority="2" stopIfTrue="1" operator="equal">
      <formula>""</formula>
    </cfRule>
  </conditionalFormatting>
  <conditionalFormatting sqref="E8">
    <cfRule type="cellIs" dxfId="18" priority="3" stopIfTrue="1" operator="greaterThan">
      <formula>$E$8</formula>
    </cfRule>
    <cfRule type="cellIs" dxfId="17" priority="4" stopIfTrue="1" operator="equal">
      <formula>""</formula>
    </cfRule>
  </conditionalFormatting>
  <conditionalFormatting sqref="E9">
    <cfRule type="cellIs" dxfId="16" priority="5" stopIfTrue="1" operator="greaterThan">
      <formula>$E$9</formula>
    </cfRule>
    <cfRule type="cellIs" dxfId="15" priority="6" stopIfTrue="1" operator="equal">
      <formula>""</formula>
    </cfRule>
  </conditionalFormatting>
  <conditionalFormatting sqref="E10">
    <cfRule type="cellIs" dxfId="14" priority="7" stopIfTrue="1" operator="greaterThan">
      <formula>$E$10</formula>
    </cfRule>
    <cfRule type="cellIs" dxfId="13" priority="8" stopIfTrue="1" operator="equal">
      <formula>""</formula>
    </cfRule>
  </conditionalFormatting>
  <conditionalFormatting sqref="E11">
    <cfRule type="cellIs" dxfId="12" priority="9" stopIfTrue="1" operator="lessThan">
      <formula>$E$11</formula>
    </cfRule>
    <cfRule type="cellIs" dxfId="11" priority="10" stopIfTrue="1" operator="greaterThan">
      <formula>0</formula>
    </cfRule>
  </conditionalFormatting>
  <conditionalFormatting sqref="E12">
    <cfRule type="cellIs" dxfId="10" priority="11" stopIfTrue="1" operator="lessThan">
      <formula>$E$12</formula>
    </cfRule>
    <cfRule type="cellIs" dxfId="9" priority="12" stopIfTrue="1" operator="greaterThan">
      <formula>0</formula>
    </cfRule>
  </conditionalFormatting>
  <conditionalFormatting sqref="E13">
    <cfRule type="cellIs" dxfId="8" priority="13" stopIfTrue="1" operator="lessThan">
      <formula>$E$13</formula>
    </cfRule>
    <cfRule type="cellIs" dxfId="7" priority="14" stopIfTrue="1" operator="greaterThan">
      <formula>0</formula>
    </cfRule>
  </conditionalFormatting>
  <conditionalFormatting sqref="E14">
    <cfRule type="cellIs" dxfId="6" priority="15" stopIfTrue="1" operator="lessThan">
      <formula>$E$14</formula>
    </cfRule>
    <cfRule type="cellIs" dxfId="5" priority="16" stopIfTrue="1" operator="greaterThan">
      <formula>0</formula>
    </cfRule>
  </conditionalFormatting>
  <conditionalFormatting sqref="E15">
    <cfRule type="cellIs" dxfId="4" priority="17" stopIfTrue="1" operator="lessThan">
      <formula>$E$15</formula>
    </cfRule>
    <cfRule type="cellIs" dxfId="3" priority="18" stopIfTrue="1" operator="greaterThan">
      <formula>0</formula>
    </cfRule>
  </conditionalFormatting>
  <conditionalFormatting sqref="C18:N18">
    <cfRule type="cellIs" dxfId="2" priority="19" stopIfTrue="1" operator="equal">
      <formula>$D$20</formula>
    </cfRule>
    <cfRule type="cellIs" dxfId="1" priority="20" stopIfTrue="1" operator="equal">
      <formula>$D$21</formula>
    </cfRule>
    <cfRule type="cellIs" dxfId="0" priority="21" stopIfTrue="1" operator="equal">
      <formula>$D$22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2016-04-20T20:11:48Z</cp:lastPrinted>
  <dcterms:created xsi:type="dcterms:W3CDTF">2002-05-15T02:32:49Z</dcterms:created>
  <dcterms:modified xsi:type="dcterms:W3CDTF">2016-04-26T12:53:23Z</dcterms:modified>
</cp:coreProperties>
</file>