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11295" windowHeight="6495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45621"/>
</workbook>
</file>

<file path=xl/calcChain.xml><?xml version="1.0" encoding="utf-8"?>
<calcChain xmlns="http://schemas.openxmlformats.org/spreadsheetml/2006/main">
  <c r="E17" i="9" l="1"/>
  <c r="H18" i="9"/>
  <c r="G18" i="9"/>
  <c r="F18" i="9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F15" i="1"/>
  <c r="F14" i="1"/>
  <c r="F13" i="1"/>
  <c r="F12" i="1"/>
  <c r="F11" i="1"/>
  <c r="F10" i="1"/>
  <c r="F9" i="1"/>
  <c r="F8" i="1"/>
  <c r="F7" i="1"/>
  <c r="H18" i="8"/>
  <c r="G18" i="8"/>
  <c r="F18" i="8"/>
  <c r="E17" i="8"/>
  <c r="H18" i="7"/>
  <c r="G18" i="7"/>
  <c r="F18" i="7"/>
  <c r="E17" i="7"/>
  <c r="H18" i="6"/>
  <c r="G18" i="6"/>
  <c r="F18" i="6"/>
  <c r="E17" i="6"/>
  <c r="H18" i="5"/>
  <c r="G18" i="5"/>
  <c r="F18" i="5"/>
  <c r="E17" i="5"/>
  <c r="H18" i="4"/>
  <c r="G18" i="4"/>
  <c r="F18" i="4"/>
  <c r="E17" i="4"/>
  <c r="E17" i="1"/>
  <c r="H18" i="1" l="1"/>
  <c r="G18" i="1"/>
  <c r="D24" i="9"/>
  <c r="E24" i="9" s="1"/>
  <c r="D23" i="9"/>
  <c r="E23" i="9" s="1"/>
  <c r="D22" i="9"/>
  <c r="E22" i="9" s="1"/>
  <c r="D21" i="9"/>
  <c r="E21" i="9" s="1"/>
  <c r="D20" i="9"/>
  <c r="E20" i="9" s="1"/>
  <c r="F18" i="1"/>
  <c r="D21" i="1" l="1"/>
  <c r="E21" i="1" s="1"/>
  <c r="D24" i="1"/>
  <c r="E24" i="1" s="1"/>
  <c r="D23" i="1"/>
  <c r="E23" i="1" s="1"/>
  <c r="D20" i="1"/>
  <c r="E20" i="1" s="1"/>
  <c r="D22" i="1"/>
  <c r="E22" i="1" s="1"/>
</calcChain>
</file>

<file path=xl/sharedStrings.xml><?xml version="1.0" encoding="utf-8"?>
<sst xmlns="http://schemas.openxmlformats.org/spreadsheetml/2006/main" count="271" uniqueCount="37">
  <si>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</si>
  <si>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</si>
  <si>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</si>
  <si>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</si>
  <si>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</si>
  <si>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</si>
  <si>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</si>
  <si>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</si>
  <si>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</si>
  <si>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</si>
  <si>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</si>
  <si>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</si>
  <si>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Web Design</t>
  </si>
  <si>
    <t>S</t>
  </si>
  <si>
    <t>Standard</t>
  </si>
  <si>
    <t>Graphics and Type</t>
  </si>
  <si>
    <t>Overall Design and Layout</t>
  </si>
  <si>
    <t>Programming Code</t>
  </si>
  <si>
    <t>Process</t>
  </si>
  <si>
    <t>Professionalism</t>
  </si>
  <si>
    <t>Written Exam</t>
  </si>
  <si>
    <t>Penalty</t>
  </si>
  <si>
    <t>Clothing</t>
  </si>
  <si>
    <t>Text Messaging Penalty</t>
  </si>
  <si>
    <t>Resume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</si>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</sst>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61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3" sqref="G13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  <c r="G2" s="19" t="s">
        <v>35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7090</v>
      </c>
      <c r="G6" s="1">
        <v>7207</v>
      </c>
      <c r="H6" s="1">
        <v>7879</v>
      </c>
      <c r="I6" s="1"/>
    </row>
    <row r="7" spans="1:69" x14ac:dyDescent="0.2">
      <c r="A7" s="10">
        <v>11568</v>
      </c>
      <c r="B7" s="10">
        <v>100324</v>
      </c>
      <c r="C7" s="9" t="s">
        <v>14</v>
      </c>
      <c r="D7" s="3" t="s">
        <v>15</v>
      </c>
      <c r="E7" s="3">
        <v>160</v>
      </c>
      <c r="F7" s="20">
        <f>IF(ISERROR(AVERAGE(Judge1:Judge5!F7))," ", AVERAGE(Judge1:Judge5!F7))</f>
        <v>130</v>
      </c>
      <c r="G7" s="20">
        <f>IF(ISERROR(AVERAGE(Judge1:Judge5!G7))," ", AVERAGE(Judge1:Judge5!G7))</f>
        <v>130</v>
      </c>
      <c r="H7" s="20">
        <f>IF(ISERROR(AVERAGE(Judge1:Judge5!H7))," ", AVERAGE(Judge1:Judge5!H7))</f>
        <v>100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11568</v>
      </c>
      <c r="B8" s="10">
        <v>100325</v>
      </c>
      <c r="C8" s="3" t="s">
        <v>14</v>
      </c>
      <c r="D8" s="3" t="s">
        <v>16</v>
      </c>
      <c r="E8" s="3">
        <v>160</v>
      </c>
      <c r="F8" s="20">
        <f>IF(ISERROR(AVERAGE(Judge1:Judge5!F8))," ", AVERAGE(Judge1:Judge5!F8))</f>
        <v>145</v>
      </c>
      <c r="G8" s="20">
        <f>IF(ISERROR(AVERAGE(Judge1:Judge5!G8))," ", AVERAGE(Judge1:Judge5!G8))</f>
        <v>160</v>
      </c>
      <c r="H8" s="20">
        <f>IF(ISERROR(AVERAGE(Judge1:Judge5!H8))," ", AVERAGE(Judge1:Judge5!H8))</f>
        <v>70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11568</v>
      </c>
      <c r="B9" s="10">
        <v>100326</v>
      </c>
      <c r="C9" s="3" t="s">
        <v>14</v>
      </c>
      <c r="D9" s="3" t="s">
        <v>17</v>
      </c>
      <c r="E9" s="3">
        <v>370</v>
      </c>
      <c r="F9" s="20">
        <f>IF(ISERROR(AVERAGE(Judge1:Judge5!F9))," ", AVERAGE(Judge1:Judge5!F9))</f>
        <v>315</v>
      </c>
      <c r="G9" s="20">
        <f>IF(ISERROR(AVERAGE(Judge1:Judge5!G9))," ", AVERAGE(Judge1:Judge5!G9))</f>
        <v>370</v>
      </c>
      <c r="H9" s="20">
        <f>IF(ISERROR(AVERAGE(Judge1:Judge5!H9))," ", AVERAGE(Judge1:Judge5!H9))</f>
        <v>260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11568</v>
      </c>
      <c r="B10" s="10">
        <v>100327</v>
      </c>
      <c r="C10" s="3" t="s">
        <v>14</v>
      </c>
      <c r="D10" s="3" t="s">
        <v>18</v>
      </c>
      <c r="E10" s="3">
        <v>60</v>
      </c>
      <c r="F10" s="20">
        <f>IF(ISERROR(AVERAGE(Judge1:Judge5!F10))," ", AVERAGE(Judge1:Judge5!F10))</f>
        <v>40</v>
      </c>
      <c r="G10" s="20">
        <f>IF(ISERROR(AVERAGE(Judge1:Judge5!G10))," ", AVERAGE(Judge1:Judge5!G10))</f>
        <v>60</v>
      </c>
      <c r="H10" s="20">
        <f>IF(ISERROR(AVERAGE(Judge1:Judge5!H10))," ", AVERAGE(Judge1:Judge5!H10))</f>
        <v>60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11568</v>
      </c>
      <c r="B11" s="10">
        <v>100328</v>
      </c>
      <c r="C11" s="3" t="s">
        <v>14</v>
      </c>
      <c r="D11" s="3" t="s">
        <v>19</v>
      </c>
      <c r="E11" s="3">
        <v>100</v>
      </c>
      <c r="F11" s="20">
        <f>IF(ISERROR(AVERAGE(Judge1:Judge5!F11))," ", AVERAGE(Judge1:Judge5!F11))</f>
        <v>90</v>
      </c>
      <c r="G11" s="20">
        <f>IF(ISERROR(AVERAGE(Judge1:Judge5!G11))," ", AVERAGE(Judge1:Judge5!G11))</f>
        <v>100</v>
      </c>
      <c r="H11" s="20">
        <f>IF(ISERROR(AVERAGE(Judge1:Judge5!H11))," ", AVERAGE(Judge1:Judge5!H11))</f>
        <v>100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11568</v>
      </c>
      <c r="B12" s="10">
        <v>100329</v>
      </c>
      <c r="C12" s="3" t="s">
        <v>14</v>
      </c>
      <c r="D12" s="3" t="s">
        <v>20</v>
      </c>
      <c r="E12" s="3">
        <v>150</v>
      </c>
      <c r="F12" s="20">
        <f>IF(ISERROR(AVERAGE(Judge1:Judge5!F12))," ", AVERAGE(Judge1:Judge5!F12))</f>
        <v>100</v>
      </c>
      <c r="G12" s="20">
        <f>IF(ISERROR(AVERAGE(Judge1:Judge5!G12))," ", AVERAGE(Judge1:Judge5!G12))</f>
        <v>150</v>
      </c>
      <c r="H12" s="20">
        <f>IF(ISERROR(AVERAGE(Judge1:Judge5!H12))," ", AVERAGE(Judge1:Judge5!H12))</f>
        <v>110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11568</v>
      </c>
      <c r="B13" s="10">
        <v>100330</v>
      </c>
      <c r="C13" s="11" t="s">
        <v>21</v>
      </c>
      <c r="D13" s="11" t="s">
        <v>22</v>
      </c>
      <c r="E13" s="11">
        <v>-50</v>
      </c>
      <c r="F13" s="21" t="str">
        <f>IF(ISERROR(AVERAGE(Judge1:Judge5!F13))," ", AVERAGE(Judge1:Judge5!F13))</f>
        <v xml:space="preserve"> </v>
      </c>
      <c r="G13" s="21" t="str">
        <f>IF(ISERROR(AVERAGE(Judge1:Judge5!G13))," ", AVERAGE(Judge1:Judge5!G13))</f>
        <v xml:space="preserve"> </v>
      </c>
      <c r="H13" s="21" t="str">
        <f>IF(ISERROR(AVERAGE(Judge1:Judge5!H13))," ", AVERAGE(Judge1:Judge5!H13))</f>
        <v xml:space="preserve"> </v>
      </c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11568</v>
      </c>
      <c r="B14" s="10">
        <v>100331</v>
      </c>
      <c r="C14" s="11" t="s">
        <v>21</v>
      </c>
      <c r="D14" s="11" t="s">
        <v>23</v>
      </c>
      <c r="E14" s="11">
        <v>-50</v>
      </c>
      <c r="F14" s="21" t="str">
        <f>IF(ISERROR(AVERAGE(Judge1:Judge5!F14))," ", AVERAGE(Judge1:Judge5!F14))</f>
        <v xml:space="preserve"> </v>
      </c>
      <c r="G14" s="21" t="str">
        <f>IF(ISERROR(AVERAGE(Judge1:Judge5!G14))," ", AVERAGE(Judge1:Judge5!G14))</f>
        <v xml:space="preserve"> </v>
      </c>
      <c r="H14" s="21" t="str">
        <f>IF(ISERROR(AVERAGE(Judge1:Judge5!H14))," ", AVERAGE(Judge1:Judge5!H14))</f>
        <v xml:space="preserve"> </v>
      </c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11568</v>
      </c>
      <c r="B15" s="10">
        <v>100332</v>
      </c>
      <c r="C15" s="11" t="s">
        <v>21</v>
      </c>
      <c r="D15" s="11" t="s">
        <v>24</v>
      </c>
      <c r="E15" s="11">
        <v>-10</v>
      </c>
      <c r="F15" s="21" t="str">
        <f>IF(ISERROR(AVERAGE(Judge1:Judge5!F15))," ", AVERAGE(Judge1:Judge5!F15))</f>
        <v xml:space="preserve"> </v>
      </c>
      <c r="G15" s="21" t="str">
        <f>IF(ISERROR(AVERAGE(Judge1:Judge5!G15))," ", AVERAGE(Judge1:Judge5!G15))</f>
        <v xml:space="preserve"> </v>
      </c>
      <c r="H15" s="21" t="str">
        <f>IF(ISERROR(AVERAGE(Judge1:Judge5!H15))," ", AVERAGE(Judge1:Judge5!H15))</f>
        <v xml:space="preserve"> </v>
      </c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820</v>
      </c>
      <c r="G18" s="13">
        <f>SUM($G$7:$G$15)</f>
        <v>970</v>
      </c>
      <c r="H18" s="13">
        <f>SUM($H$7:$H$15)</f>
        <v>700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27</v>
      </c>
      <c r="D20" s="14">
        <f>LARGE($F$18:$H$18,1)</f>
        <v>970</v>
      </c>
      <c r="E20">
        <f>INDEX($F$6:$H$6,MATCH($D$20,$F$18:$H$18,0))</f>
        <v>7207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30</v>
      </c>
      <c r="D21" s="15">
        <f>LARGE($F$18:$H$18,2)</f>
        <v>820</v>
      </c>
      <c r="E21">
        <f>INDEX($F$6:$H$6,MATCH($D$21,$F$18:$H$18,0))</f>
        <v>7090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C22" t="s">
        <v>31</v>
      </c>
      <c r="D22" s="16">
        <f>LARGE($F$18:$H$18,3)</f>
        <v>700</v>
      </c>
      <c r="E22">
        <f>INDEX($F$6:$H$6,MATCH($D$22,$F$18:$H$18,0))</f>
        <v>7879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C23" t="s">
        <v>32</v>
      </c>
      <c r="D23" s="17" t="e">
        <f>LARGE($F$18:$H$18,4)</f>
        <v>#NUM!</v>
      </c>
      <c r="E23" t="e">
        <f>INDEX($F$6:$H$6,MATCH($D$23,$F$18:$H$18,0))</f>
        <v>#NUM!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C24" t="s">
        <v>33</v>
      </c>
      <c r="D24" s="18" t="e">
        <f>LARGE($F$18:$H$18,5)</f>
        <v>#NUM!</v>
      </c>
      <c r="E24" t="e">
        <f>INDEX($F$6:$H$6,MATCH($D$24,$F$18:$H$18,0))</f>
        <v>#NUM!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H7">
    <cfRule type="cellIs" dxfId="160" priority="1" stopIfTrue="1" operator="greaterThan">
      <formula>$E$7</formula>
    </cfRule>
    <cfRule type="cellIs" dxfId="159" priority="2" stopIfTrue="1" operator="equal">
      <formula>""</formula>
    </cfRule>
  </conditionalFormatting>
  <conditionalFormatting sqref="E8:H8">
    <cfRule type="cellIs" dxfId="158" priority="3" stopIfTrue="1" operator="greaterThan">
      <formula>$E$8</formula>
    </cfRule>
    <cfRule type="cellIs" dxfId="157" priority="4" stopIfTrue="1" operator="equal">
      <formula>""</formula>
    </cfRule>
  </conditionalFormatting>
  <conditionalFormatting sqref="E9:H9">
    <cfRule type="cellIs" dxfId="156" priority="5" stopIfTrue="1" operator="greaterThan">
      <formula>$E$9</formula>
    </cfRule>
    <cfRule type="cellIs" dxfId="155" priority="6" stopIfTrue="1" operator="equal">
      <formula>""</formula>
    </cfRule>
  </conditionalFormatting>
  <conditionalFormatting sqref="E10:H10">
    <cfRule type="cellIs" dxfId="154" priority="7" stopIfTrue="1" operator="greaterThan">
      <formula>$E$10</formula>
    </cfRule>
    <cfRule type="cellIs" dxfId="153" priority="8" stopIfTrue="1" operator="equal">
      <formula>""</formula>
    </cfRule>
  </conditionalFormatting>
  <conditionalFormatting sqref="E11:H11">
    <cfRule type="cellIs" dxfId="152" priority="9" stopIfTrue="1" operator="greaterThan">
      <formula>$E$11</formula>
    </cfRule>
    <cfRule type="cellIs" dxfId="151" priority="10" stopIfTrue="1" operator="equal">
      <formula>""</formula>
    </cfRule>
  </conditionalFormatting>
  <conditionalFormatting sqref="E12:H12">
    <cfRule type="cellIs" dxfId="150" priority="11" stopIfTrue="1" operator="greaterThan">
      <formula>$E$12</formula>
    </cfRule>
    <cfRule type="cellIs" dxfId="149" priority="12" stopIfTrue="1" operator="equal">
      <formula>""</formula>
    </cfRule>
  </conditionalFormatting>
  <conditionalFormatting sqref="E13:H13">
    <cfRule type="cellIs" dxfId="148" priority="13" stopIfTrue="1" operator="lessThan">
      <formula>$E$13</formula>
    </cfRule>
    <cfRule type="cellIs" dxfId="147" priority="14" stopIfTrue="1" operator="greaterThan">
      <formula>0</formula>
    </cfRule>
  </conditionalFormatting>
  <conditionalFormatting sqref="E14:H14">
    <cfRule type="cellIs" dxfId="146" priority="15" stopIfTrue="1" operator="lessThan">
      <formula>$E$14</formula>
    </cfRule>
    <cfRule type="cellIs" dxfId="145" priority="16" stopIfTrue="1" operator="greaterThan">
      <formula>0</formula>
    </cfRule>
  </conditionalFormatting>
  <conditionalFormatting sqref="E15:H15">
    <cfRule type="cellIs" dxfId="144" priority="17" stopIfTrue="1" operator="lessThan">
      <formula>$E$15</formula>
    </cfRule>
    <cfRule type="cellIs" dxfId="143" priority="18" stopIfTrue="1" operator="greaterThan">
      <formula>0</formula>
    </cfRule>
  </conditionalFormatting>
  <conditionalFormatting sqref="C18:H18">
    <cfRule type="cellIs" dxfId="142" priority="19" stopIfTrue="1" operator="equal">
      <formula>$D$20</formula>
    </cfRule>
    <cfRule type="cellIs" dxfId="141" priority="20" stopIfTrue="1" operator="equal">
      <formula>$D$21</formula>
    </cfRule>
    <cfRule type="cellIs" dxfId="140" priority="21" stopIfTrue="1" operator="equal">
      <formula>$D$22</formula>
    </cfRule>
    <cfRule type="cellIs" dxfId="139" priority="22" stopIfTrue="1" operator="equal">
      <formula>$D$23</formula>
    </cfRule>
    <cfRule type="cellIs" dxfId="138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J12" sqref="J1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7090</v>
      </c>
      <c r="G6" s="1">
        <v>7207</v>
      </c>
      <c r="H6" s="1">
        <v>7879</v>
      </c>
      <c r="I6" s="1"/>
    </row>
    <row r="7" spans="1:69" x14ac:dyDescent="0.2">
      <c r="A7" s="10">
        <v>11568</v>
      </c>
      <c r="B7" s="10">
        <v>100324</v>
      </c>
      <c r="C7" s="9" t="s">
        <v>14</v>
      </c>
      <c r="D7" s="3" t="s">
        <v>15</v>
      </c>
      <c r="E7" s="3">
        <v>160</v>
      </c>
      <c r="F7" s="5">
        <v>130</v>
      </c>
      <c r="G7" s="5">
        <v>130</v>
      </c>
      <c r="H7" s="5">
        <v>100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11568</v>
      </c>
      <c r="B8" s="10">
        <v>100325</v>
      </c>
      <c r="C8" s="3" t="s">
        <v>14</v>
      </c>
      <c r="D8" s="3" t="s">
        <v>16</v>
      </c>
      <c r="E8" s="3">
        <v>160</v>
      </c>
      <c r="F8" s="5">
        <v>130</v>
      </c>
      <c r="G8" s="5">
        <v>160</v>
      </c>
      <c r="H8" s="5">
        <v>70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11568</v>
      </c>
      <c r="B9" s="10">
        <v>100326</v>
      </c>
      <c r="C9" s="3" t="s">
        <v>14</v>
      </c>
      <c r="D9" s="3" t="s">
        <v>17</v>
      </c>
      <c r="E9" s="3">
        <v>370</v>
      </c>
      <c r="F9" s="5">
        <v>315</v>
      </c>
      <c r="G9" s="5">
        <v>370</v>
      </c>
      <c r="H9" s="5">
        <v>260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11568</v>
      </c>
      <c r="B10" s="10">
        <v>100327</v>
      </c>
      <c r="C10" s="3" t="s">
        <v>14</v>
      </c>
      <c r="D10" s="3" t="s">
        <v>18</v>
      </c>
      <c r="E10" s="3">
        <v>60</v>
      </c>
      <c r="F10" s="5">
        <v>40</v>
      </c>
      <c r="G10" s="5">
        <v>60</v>
      </c>
      <c r="H10" s="5">
        <v>60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11568</v>
      </c>
      <c r="B11" s="10">
        <v>100328</v>
      </c>
      <c r="C11" s="3" t="s">
        <v>14</v>
      </c>
      <c r="D11" s="3" t="s">
        <v>19</v>
      </c>
      <c r="E11" s="3">
        <v>100</v>
      </c>
      <c r="F11" s="5">
        <v>90</v>
      </c>
      <c r="G11" s="5">
        <v>100</v>
      </c>
      <c r="H11" s="5">
        <v>100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11568</v>
      </c>
      <c r="B12" s="10">
        <v>100329</v>
      </c>
      <c r="C12" s="3" t="s">
        <v>14</v>
      </c>
      <c r="D12" s="3" t="s">
        <v>20</v>
      </c>
      <c r="E12" s="3">
        <v>150</v>
      </c>
      <c r="F12" s="5">
        <v>100</v>
      </c>
      <c r="G12" s="5">
        <v>150</v>
      </c>
      <c r="H12" s="5">
        <v>110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11568</v>
      </c>
      <c r="B13" s="10">
        <v>100330</v>
      </c>
      <c r="C13" s="11" t="s">
        <v>21</v>
      </c>
      <c r="D13" s="11" t="s">
        <v>22</v>
      </c>
      <c r="E13" s="11">
        <v>-50</v>
      </c>
      <c r="F13" s="12"/>
      <c r="G13" s="12"/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11568</v>
      </c>
      <c r="B14" s="10">
        <v>100331</v>
      </c>
      <c r="C14" s="11" t="s">
        <v>21</v>
      </c>
      <c r="D14" s="11" t="s">
        <v>23</v>
      </c>
      <c r="E14" s="11">
        <v>-50</v>
      </c>
      <c r="F14" s="12"/>
      <c r="G14" s="12"/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11568</v>
      </c>
      <c r="B15" s="10">
        <v>100332</v>
      </c>
      <c r="C15" s="11" t="s">
        <v>21</v>
      </c>
      <c r="D15" s="11" t="s">
        <v>24</v>
      </c>
      <c r="E15" s="11">
        <v>-10</v>
      </c>
      <c r="F15" s="12"/>
      <c r="G15" s="12"/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805</v>
      </c>
      <c r="G18" s="13">
        <f>SUM($G$7:$G$15)</f>
        <v>970</v>
      </c>
      <c r="H18" s="13">
        <f>SUM($H$7:$H$15)</f>
        <v>700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37" priority="1" stopIfTrue="1" operator="greaterThan">
      <formula>$E$7</formula>
    </cfRule>
    <cfRule type="cellIs" dxfId="136" priority="2" stopIfTrue="1" operator="equal">
      <formula>""</formula>
    </cfRule>
  </conditionalFormatting>
  <conditionalFormatting sqref="E8:H8">
    <cfRule type="cellIs" dxfId="135" priority="3" stopIfTrue="1" operator="greaterThan">
      <formula>$E$8</formula>
    </cfRule>
    <cfRule type="cellIs" dxfId="134" priority="4" stopIfTrue="1" operator="equal">
      <formula>""</formula>
    </cfRule>
  </conditionalFormatting>
  <conditionalFormatting sqref="E9:H9">
    <cfRule type="cellIs" dxfId="133" priority="5" stopIfTrue="1" operator="greaterThan">
      <formula>$E$9</formula>
    </cfRule>
    <cfRule type="cellIs" dxfId="132" priority="6" stopIfTrue="1" operator="equal">
      <formula>""</formula>
    </cfRule>
  </conditionalFormatting>
  <conditionalFormatting sqref="E10:H10">
    <cfRule type="cellIs" dxfId="131" priority="7" stopIfTrue="1" operator="greaterThan">
      <formula>$E$10</formula>
    </cfRule>
    <cfRule type="cellIs" dxfId="130" priority="8" stopIfTrue="1" operator="equal">
      <formula>""</formula>
    </cfRule>
  </conditionalFormatting>
  <conditionalFormatting sqref="E11:H11">
    <cfRule type="cellIs" dxfId="129" priority="9" stopIfTrue="1" operator="greaterThan">
      <formula>$E$11</formula>
    </cfRule>
    <cfRule type="cellIs" dxfId="128" priority="10" stopIfTrue="1" operator="equal">
      <formula>""</formula>
    </cfRule>
  </conditionalFormatting>
  <conditionalFormatting sqref="E12:H12">
    <cfRule type="cellIs" dxfId="127" priority="11" stopIfTrue="1" operator="greaterThan">
      <formula>$E$12</formula>
    </cfRule>
    <cfRule type="cellIs" dxfId="126" priority="12" stopIfTrue="1" operator="equal">
      <formula>""</formula>
    </cfRule>
  </conditionalFormatting>
  <conditionalFormatting sqref="E13:H13">
    <cfRule type="cellIs" dxfId="125" priority="13" stopIfTrue="1" operator="lessThan">
      <formula>$E$13</formula>
    </cfRule>
    <cfRule type="cellIs" dxfId="124" priority="14" stopIfTrue="1" operator="greaterThan">
      <formula>0</formula>
    </cfRule>
  </conditionalFormatting>
  <conditionalFormatting sqref="E14:H14">
    <cfRule type="cellIs" dxfId="123" priority="15" stopIfTrue="1" operator="lessThan">
      <formula>$E$14</formula>
    </cfRule>
    <cfRule type="cellIs" dxfId="122" priority="16" stopIfTrue="1" operator="greaterThan">
      <formula>0</formula>
    </cfRule>
  </conditionalFormatting>
  <conditionalFormatting sqref="E15:H15">
    <cfRule type="cellIs" dxfId="121" priority="17" stopIfTrue="1" operator="lessThan">
      <formula>$E$15</formula>
    </cfRule>
    <cfRule type="cellIs" dxfId="120" priority="18" stopIfTrue="1" operator="greaterThan">
      <formula>0</formula>
    </cfRule>
  </conditionalFormatting>
  <conditionalFormatting sqref="C18:H18">
    <cfRule type="cellIs" dxfId="119" priority="19" stopIfTrue="1" operator="equal">
      <formula>$D$20</formula>
    </cfRule>
    <cfRule type="cellIs" dxfId="118" priority="20" stopIfTrue="1" operator="equal">
      <formula>$D$21</formula>
    </cfRule>
    <cfRule type="cellIs" dxfId="117" priority="21" stopIfTrue="1" operator="equal">
      <formula>$D$22</formula>
    </cfRule>
    <cfRule type="cellIs" dxfId="116" priority="22" stopIfTrue="1" operator="equal">
      <formula>$D$23</formula>
    </cfRule>
    <cfRule type="cellIs" dxfId="115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15" sqref="F15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7090</v>
      </c>
      <c r="G6" s="1">
        <v>7207</v>
      </c>
      <c r="H6" s="1">
        <v>7879</v>
      </c>
      <c r="I6" s="1"/>
    </row>
    <row r="7" spans="1:69" x14ac:dyDescent="0.2">
      <c r="A7" s="10">
        <v>11568</v>
      </c>
      <c r="B7" s="10">
        <v>100324</v>
      </c>
      <c r="C7" s="9" t="s">
        <v>14</v>
      </c>
      <c r="D7" s="3" t="s">
        <v>15</v>
      </c>
      <c r="E7" s="3">
        <v>160</v>
      </c>
      <c r="F7" s="5">
        <v>130</v>
      </c>
      <c r="G7" s="5">
        <v>130</v>
      </c>
      <c r="H7" s="5">
        <v>100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11568</v>
      </c>
      <c r="B8" s="10">
        <v>100325</v>
      </c>
      <c r="C8" s="3" t="s">
        <v>14</v>
      </c>
      <c r="D8" s="3" t="s">
        <v>16</v>
      </c>
      <c r="E8" s="3">
        <v>160</v>
      </c>
      <c r="F8" s="5">
        <v>160</v>
      </c>
      <c r="G8" s="5">
        <v>160</v>
      </c>
      <c r="H8" s="5">
        <v>70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11568</v>
      </c>
      <c r="B9" s="10">
        <v>100326</v>
      </c>
      <c r="C9" s="3" t="s">
        <v>14</v>
      </c>
      <c r="D9" s="3" t="s">
        <v>17</v>
      </c>
      <c r="E9" s="3">
        <v>370</v>
      </c>
      <c r="F9" s="5">
        <v>315</v>
      </c>
      <c r="G9" s="5">
        <v>370</v>
      </c>
      <c r="H9" s="5">
        <v>260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11568</v>
      </c>
      <c r="B10" s="10">
        <v>100327</v>
      </c>
      <c r="C10" s="3" t="s">
        <v>14</v>
      </c>
      <c r="D10" s="3" t="s">
        <v>18</v>
      </c>
      <c r="E10" s="3">
        <v>60</v>
      </c>
      <c r="F10" s="5">
        <v>40</v>
      </c>
      <c r="G10" s="5">
        <v>60</v>
      </c>
      <c r="H10" s="5">
        <v>60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11568</v>
      </c>
      <c r="B11" s="10">
        <v>100328</v>
      </c>
      <c r="C11" s="3" t="s">
        <v>14</v>
      </c>
      <c r="D11" s="3" t="s">
        <v>19</v>
      </c>
      <c r="E11" s="3">
        <v>100</v>
      </c>
      <c r="F11" s="5">
        <v>90</v>
      </c>
      <c r="G11" s="5">
        <v>100</v>
      </c>
      <c r="H11" s="5">
        <v>100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11568</v>
      </c>
      <c r="B12" s="10">
        <v>100329</v>
      </c>
      <c r="C12" s="3" t="s">
        <v>14</v>
      </c>
      <c r="D12" s="3" t="s">
        <v>20</v>
      </c>
      <c r="E12" s="3">
        <v>150</v>
      </c>
      <c r="F12" s="5">
        <v>100</v>
      </c>
      <c r="G12" s="5">
        <v>150</v>
      </c>
      <c r="H12" s="5">
        <v>110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11568</v>
      </c>
      <c r="B13" s="10">
        <v>100330</v>
      </c>
      <c r="C13" s="11" t="s">
        <v>21</v>
      </c>
      <c r="D13" s="11" t="s">
        <v>22</v>
      </c>
      <c r="E13" s="11">
        <v>-50</v>
      </c>
      <c r="F13" s="12"/>
      <c r="G13" s="12"/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11568</v>
      </c>
      <c r="B14" s="10">
        <v>100331</v>
      </c>
      <c r="C14" s="11" t="s">
        <v>21</v>
      </c>
      <c r="D14" s="11" t="s">
        <v>23</v>
      </c>
      <c r="E14" s="11">
        <v>-50</v>
      </c>
      <c r="F14" s="12"/>
      <c r="G14" s="12"/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11568</v>
      </c>
      <c r="B15" s="10">
        <v>100332</v>
      </c>
      <c r="C15" s="11" t="s">
        <v>21</v>
      </c>
      <c r="D15" s="11" t="s">
        <v>24</v>
      </c>
      <c r="E15" s="11">
        <v>-10</v>
      </c>
      <c r="F15" s="12"/>
      <c r="G15" s="12"/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835</v>
      </c>
      <c r="G18" s="13">
        <f>SUM($G$7:$G$15)</f>
        <v>970</v>
      </c>
      <c r="H18" s="13">
        <f>SUM($H$7:$H$15)</f>
        <v>700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14" priority="1" stopIfTrue="1" operator="greaterThan">
      <formula>$E$7</formula>
    </cfRule>
    <cfRule type="cellIs" dxfId="113" priority="2" stopIfTrue="1" operator="equal">
      <formula>""</formula>
    </cfRule>
  </conditionalFormatting>
  <conditionalFormatting sqref="E8:H8">
    <cfRule type="cellIs" dxfId="112" priority="3" stopIfTrue="1" operator="greaterThan">
      <formula>$E$8</formula>
    </cfRule>
    <cfRule type="cellIs" dxfId="111" priority="4" stopIfTrue="1" operator="equal">
      <formula>""</formula>
    </cfRule>
  </conditionalFormatting>
  <conditionalFormatting sqref="E9:H9">
    <cfRule type="cellIs" dxfId="110" priority="5" stopIfTrue="1" operator="greaterThan">
      <formula>$E$9</formula>
    </cfRule>
    <cfRule type="cellIs" dxfId="109" priority="6" stopIfTrue="1" operator="equal">
      <formula>""</formula>
    </cfRule>
  </conditionalFormatting>
  <conditionalFormatting sqref="E10:H10">
    <cfRule type="cellIs" dxfId="108" priority="7" stopIfTrue="1" operator="greaterThan">
      <formula>$E$10</formula>
    </cfRule>
    <cfRule type="cellIs" dxfId="107" priority="8" stopIfTrue="1" operator="equal">
      <formula>""</formula>
    </cfRule>
  </conditionalFormatting>
  <conditionalFormatting sqref="E11:H11">
    <cfRule type="cellIs" dxfId="106" priority="9" stopIfTrue="1" operator="greaterThan">
      <formula>$E$11</formula>
    </cfRule>
    <cfRule type="cellIs" dxfId="105" priority="10" stopIfTrue="1" operator="equal">
      <formula>""</formula>
    </cfRule>
  </conditionalFormatting>
  <conditionalFormatting sqref="E12:H12">
    <cfRule type="cellIs" dxfId="104" priority="11" stopIfTrue="1" operator="greaterThan">
      <formula>$E$12</formula>
    </cfRule>
    <cfRule type="cellIs" dxfId="103" priority="12" stopIfTrue="1" operator="equal">
      <formula>""</formula>
    </cfRule>
  </conditionalFormatting>
  <conditionalFormatting sqref="E13:H13">
    <cfRule type="cellIs" dxfId="102" priority="13" stopIfTrue="1" operator="lessThan">
      <formula>$E$13</formula>
    </cfRule>
    <cfRule type="cellIs" dxfId="101" priority="14" stopIfTrue="1" operator="greaterThan">
      <formula>0</formula>
    </cfRule>
  </conditionalFormatting>
  <conditionalFormatting sqref="E14:H14">
    <cfRule type="cellIs" dxfId="100" priority="15" stopIfTrue="1" operator="lessThan">
      <formula>$E$14</formula>
    </cfRule>
    <cfRule type="cellIs" dxfId="99" priority="16" stopIfTrue="1" operator="greaterThan">
      <formula>0</formula>
    </cfRule>
  </conditionalFormatting>
  <conditionalFormatting sqref="E15:H15">
    <cfRule type="cellIs" dxfId="98" priority="17" stopIfTrue="1" operator="lessThan">
      <formula>$E$15</formula>
    </cfRule>
    <cfRule type="cellIs" dxfId="97" priority="18" stopIfTrue="1" operator="greaterThan">
      <formula>0</formula>
    </cfRule>
  </conditionalFormatting>
  <conditionalFormatting sqref="C18:H18">
    <cfRule type="cellIs" dxfId="96" priority="19" stopIfTrue="1" operator="equal">
      <formula>$D$20</formula>
    </cfRule>
    <cfRule type="cellIs" dxfId="95" priority="20" stopIfTrue="1" operator="equal">
      <formula>$D$21</formula>
    </cfRule>
    <cfRule type="cellIs" dxfId="94" priority="21" stopIfTrue="1" operator="equal">
      <formula>$D$22</formula>
    </cfRule>
    <cfRule type="cellIs" dxfId="93" priority="22" stopIfTrue="1" operator="equal">
      <formula>$D$23</formula>
    </cfRule>
    <cfRule type="cellIs" dxfId="92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7090</v>
      </c>
      <c r="G6" s="1">
        <v>7207</v>
      </c>
      <c r="H6" s="1">
        <v>7879</v>
      </c>
      <c r="I6" s="1"/>
    </row>
    <row r="7" spans="1:69" x14ac:dyDescent="0.2">
      <c r="A7" s="10">
        <v>11568</v>
      </c>
      <c r="B7" s="10">
        <v>100324</v>
      </c>
      <c r="C7" s="9" t="s">
        <v>14</v>
      </c>
      <c r="D7" s="3" t="s">
        <v>15</v>
      </c>
      <c r="E7" s="3">
        <v>160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11568</v>
      </c>
      <c r="B8" s="10">
        <v>100325</v>
      </c>
      <c r="C8" s="3" t="s">
        <v>14</v>
      </c>
      <c r="D8" s="3" t="s">
        <v>16</v>
      </c>
      <c r="E8" s="3">
        <v>160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11568</v>
      </c>
      <c r="B9" s="10">
        <v>100326</v>
      </c>
      <c r="C9" s="3" t="s">
        <v>14</v>
      </c>
      <c r="D9" s="3" t="s">
        <v>17</v>
      </c>
      <c r="E9" s="3">
        <v>370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11568</v>
      </c>
      <c r="B10" s="10">
        <v>100327</v>
      </c>
      <c r="C10" s="3" t="s">
        <v>14</v>
      </c>
      <c r="D10" s="3" t="s">
        <v>18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11568</v>
      </c>
      <c r="B11" s="10">
        <v>100328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11568</v>
      </c>
      <c r="B12" s="10">
        <v>100329</v>
      </c>
      <c r="C12" s="3" t="s">
        <v>14</v>
      </c>
      <c r="D12" s="3" t="s">
        <v>20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11568</v>
      </c>
      <c r="B13" s="10">
        <v>100330</v>
      </c>
      <c r="C13" s="11" t="s">
        <v>21</v>
      </c>
      <c r="D13" s="11" t="s">
        <v>22</v>
      </c>
      <c r="E13" s="11">
        <v>-50</v>
      </c>
      <c r="F13" s="12"/>
      <c r="G13" s="12"/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11568</v>
      </c>
      <c r="B14" s="10">
        <v>100331</v>
      </c>
      <c r="C14" s="11" t="s">
        <v>21</v>
      </c>
      <c r="D14" s="11" t="s">
        <v>23</v>
      </c>
      <c r="E14" s="11">
        <v>-50</v>
      </c>
      <c r="F14" s="12"/>
      <c r="G14" s="12"/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11568</v>
      </c>
      <c r="B15" s="10">
        <v>100332</v>
      </c>
      <c r="C15" s="11" t="s">
        <v>21</v>
      </c>
      <c r="D15" s="11" t="s">
        <v>24</v>
      </c>
      <c r="E15" s="11">
        <v>-10</v>
      </c>
      <c r="F15" s="12"/>
      <c r="G15" s="12"/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91" priority="1" stopIfTrue="1" operator="greaterThan">
      <formula>$E$7</formula>
    </cfRule>
    <cfRule type="cellIs" dxfId="90" priority="2" stopIfTrue="1" operator="equal">
      <formula>""</formula>
    </cfRule>
  </conditionalFormatting>
  <conditionalFormatting sqref="E8:H8">
    <cfRule type="cellIs" dxfId="89" priority="3" stopIfTrue="1" operator="greaterThan">
      <formula>$E$8</formula>
    </cfRule>
    <cfRule type="cellIs" dxfId="88" priority="4" stopIfTrue="1" operator="equal">
      <formula>""</formula>
    </cfRule>
  </conditionalFormatting>
  <conditionalFormatting sqref="E9:H9">
    <cfRule type="cellIs" dxfId="87" priority="5" stopIfTrue="1" operator="greaterThan">
      <formula>$E$9</formula>
    </cfRule>
    <cfRule type="cellIs" dxfId="86" priority="6" stopIfTrue="1" operator="equal">
      <formula>""</formula>
    </cfRule>
  </conditionalFormatting>
  <conditionalFormatting sqref="E10:H10">
    <cfRule type="cellIs" dxfId="85" priority="7" stopIfTrue="1" operator="greaterThan">
      <formula>$E$10</formula>
    </cfRule>
    <cfRule type="cellIs" dxfId="84" priority="8" stopIfTrue="1" operator="equal">
      <formula>""</formula>
    </cfRule>
  </conditionalFormatting>
  <conditionalFormatting sqref="E11:H11">
    <cfRule type="cellIs" dxfId="83" priority="9" stopIfTrue="1" operator="greaterThan">
      <formula>$E$11</formula>
    </cfRule>
    <cfRule type="cellIs" dxfId="82" priority="10" stopIfTrue="1" operator="equal">
      <formula>""</formula>
    </cfRule>
  </conditionalFormatting>
  <conditionalFormatting sqref="E12:H12">
    <cfRule type="cellIs" dxfId="81" priority="11" stopIfTrue="1" operator="greaterThan">
      <formula>$E$12</formula>
    </cfRule>
    <cfRule type="cellIs" dxfId="80" priority="12" stopIfTrue="1" operator="equal">
      <formula>""</formula>
    </cfRule>
  </conditionalFormatting>
  <conditionalFormatting sqref="E13:H13">
    <cfRule type="cellIs" dxfId="79" priority="13" stopIfTrue="1" operator="lessThan">
      <formula>$E$13</formula>
    </cfRule>
    <cfRule type="cellIs" dxfId="78" priority="14" stopIfTrue="1" operator="greaterThan">
      <formula>0</formula>
    </cfRule>
  </conditionalFormatting>
  <conditionalFormatting sqref="E14:H14">
    <cfRule type="cellIs" dxfId="77" priority="15" stopIfTrue="1" operator="lessThan">
      <formula>$E$14</formula>
    </cfRule>
    <cfRule type="cellIs" dxfId="76" priority="16" stopIfTrue="1" operator="greaterThan">
      <formula>0</formula>
    </cfRule>
  </conditionalFormatting>
  <conditionalFormatting sqref="E15:H15">
    <cfRule type="cellIs" dxfId="75" priority="17" stopIfTrue="1" operator="lessThan">
      <formula>$E$15</formula>
    </cfRule>
    <cfRule type="cellIs" dxfId="74" priority="18" stopIfTrue="1" operator="greaterThan">
      <formula>0</formula>
    </cfRule>
  </conditionalFormatting>
  <conditionalFormatting sqref="C18:H18">
    <cfRule type="cellIs" dxfId="73" priority="19" stopIfTrue="1" operator="equal">
      <formula>$D$20</formula>
    </cfRule>
    <cfRule type="cellIs" dxfId="72" priority="20" stopIfTrue="1" operator="equal">
      <formula>$D$21</formula>
    </cfRule>
    <cfRule type="cellIs" dxfId="71" priority="21" stopIfTrue="1" operator="equal">
      <formula>$D$22</formula>
    </cfRule>
    <cfRule type="cellIs" dxfId="70" priority="22" stopIfTrue="1" operator="equal">
      <formula>$D$23</formula>
    </cfRule>
    <cfRule type="cellIs" dxfId="69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7090</v>
      </c>
      <c r="G6" s="1">
        <v>7207</v>
      </c>
      <c r="H6" s="1">
        <v>7879</v>
      </c>
      <c r="I6" s="1"/>
    </row>
    <row r="7" spans="1:69" x14ac:dyDescent="0.2">
      <c r="A7" s="10">
        <v>11568</v>
      </c>
      <c r="B7" s="10">
        <v>100324</v>
      </c>
      <c r="C7" s="9" t="s">
        <v>14</v>
      </c>
      <c r="D7" s="3" t="s">
        <v>15</v>
      </c>
      <c r="E7" s="3">
        <v>160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11568</v>
      </c>
      <c r="B8" s="10">
        <v>100325</v>
      </c>
      <c r="C8" s="3" t="s">
        <v>14</v>
      </c>
      <c r="D8" s="3" t="s">
        <v>16</v>
      </c>
      <c r="E8" s="3">
        <v>160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11568</v>
      </c>
      <c r="B9" s="10">
        <v>100326</v>
      </c>
      <c r="C9" s="3" t="s">
        <v>14</v>
      </c>
      <c r="D9" s="3" t="s">
        <v>17</v>
      </c>
      <c r="E9" s="3">
        <v>370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11568</v>
      </c>
      <c r="B10" s="10">
        <v>100327</v>
      </c>
      <c r="C10" s="3" t="s">
        <v>14</v>
      </c>
      <c r="D10" s="3" t="s">
        <v>18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11568</v>
      </c>
      <c r="B11" s="10">
        <v>100328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11568</v>
      </c>
      <c r="B12" s="10">
        <v>100329</v>
      </c>
      <c r="C12" s="3" t="s">
        <v>14</v>
      </c>
      <c r="D12" s="3" t="s">
        <v>20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11568</v>
      </c>
      <c r="B13" s="10">
        <v>100330</v>
      </c>
      <c r="C13" s="11" t="s">
        <v>21</v>
      </c>
      <c r="D13" s="11" t="s">
        <v>22</v>
      </c>
      <c r="E13" s="11">
        <v>-50</v>
      </c>
      <c r="F13" s="12"/>
      <c r="G13" s="12"/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11568</v>
      </c>
      <c r="B14" s="10">
        <v>100331</v>
      </c>
      <c r="C14" s="11" t="s">
        <v>21</v>
      </c>
      <c r="D14" s="11" t="s">
        <v>23</v>
      </c>
      <c r="E14" s="11">
        <v>-50</v>
      </c>
      <c r="F14" s="12"/>
      <c r="G14" s="12"/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11568</v>
      </c>
      <c r="B15" s="10">
        <v>100332</v>
      </c>
      <c r="C15" s="11" t="s">
        <v>21</v>
      </c>
      <c r="D15" s="11" t="s">
        <v>24</v>
      </c>
      <c r="E15" s="11">
        <v>-10</v>
      </c>
      <c r="F15" s="12"/>
      <c r="G15" s="12"/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68" priority="1" stopIfTrue="1" operator="greaterThan">
      <formula>$E$7</formula>
    </cfRule>
    <cfRule type="cellIs" dxfId="67" priority="2" stopIfTrue="1" operator="equal">
      <formula>""</formula>
    </cfRule>
  </conditionalFormatting>
  <conditionalFormatting sqref="E8:H8">
    <cfRule type="cellIs" dxfId="66" priority="3" stopIfTrue="1" operator="greaterThan">
      <formula>$E$8</formula>
    </cfRule>
    <cfRule type="cellIs" dxfId="65" priority="4" stopIfTrue="1" operator="equal">
      <formula>""</formula>
    </cfRule>
  </conditionalFormatting>
  <conditionalFormatting sqref="E9:H9">
    <cfRule type="cellIs" dxfId="64" priority="5" stopIfTrue="1" operator="greaterThan">
      <formula>$E$9</formula>
    </cfRule>
    <cfRule type="cellIs" dxfId="63" priority="6" stopIfTrue="1" operator="equal">
      <formula>""</formula>
    </cfRule>
  </conditionalFormatting>
  <conditionalFormatting sqref="E10:H10">
    <cfRule type="cellIs" dxfId="62" priority="7" stopIfTrue="1" operator="greaterThan">
      <formula>$E$10</formula>
    </cfRule>
    <cfRule type="cellIs" dxfId="61" priority="8" stopIfTrue="1" operator="equal">
      <formula>""</formula>
    </cfRule>
  </conditionalFormatting>
  <conditionalFormatting sqref="E11:H11">
    <cfRule type="cellIs" dxfId="60" priority="9" stopIfTrue="1" operator="greaterThan">
      <formula>$E$11</formula>
    </cfRule>
    <cfRule type="cellIs" dxfId="59" priority="10" stopIfTrue="1" operator="equal">
      <formula>""</formula>
    </cfRule>
  </conditionalFormatting>
  <conditionalFormatting sqref="E12:H12">
    <cfRule type="cellIs" dxfId="58" priority="11" stopIfTrue="1" operator="greaterThan">
      <formula>$E$12</formula>
    </cfRule>
    <cfRule type="cellIs" dxfId="57" priority="12" stopIfTrue="1" operator="equal">
      <formula>""</formula>
    </cfRule>
  </conditionalFormatting>
  <conditionalFormatting sqref="E13:H13">
    <cfRule type="cellIs" dxfId="56" priority="13" stopIfTrue="1" operator="lessThan">
      <formula>$E$13</formula>
    </cfRule>
    <cfRule type="cellIs" dxfId="55" priority="14" stopIfTrue="1" operator="greaterThan">
      <formula>0</formula>
    </cfRule>
  </conditionalFormatting>
  <conditionalFormatting sqref="E14:H14">
    <cfRule type="cellIs" dxfId="54" priority="15" stopIfTrue="1" operator="lessThan">
      <formula>$E$14</formula>
    </cfRule>
    <cfRule type="cellIs" dxfId="53" priority="16" stopIfTrue="1" operator="greaterThan">
      <formula>0</formula>
    </cfRule>
  </conditionalFormatting>
  <conditionalFormatting sqref="E15:H15">
    <cfRule type="cellIs" dxfId="52" priority="17" stopIfTrue="1" operator="lessThan">
      <formula>$E$15</formula>
    </cfRule>
    <cfRule type="cellIs" dxfId="51" priority="18" stopIfTrue="1" operator="greaterThan">
      <formula>0</formula>
    </cfRule>
  </conditionalFormatting>
  <conditionalFormatting sqref="C18:H18">
    <cfRule type="cellIs" dxfId="50" priority="19" stopIfTrue="1" operator="equal">
      <formula>$D$20</formula>
    </cfRule>
    <cfRule type="cellIs" dxfId="49" priority="20" stopIfTrue="1" operator="equal">
      <formula>$D$21</formula>
    </cfRule>
    <cfRule type="cellIs" dxfId="48" priority="21" stopIfTrue="1" operator="equal">
      <formula>$D$22</formula>
    </cfRule>
    <cfRule type="cellIs" dxfId="47" priority="22" stopIfTrue="1" operator="equal">
      <formula>$D$23</formula>
    </cfRule>
    <cfRule type="cellIs" dxfId="46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2" spans="1:69" ht="18" x14ac:dyDescent="0.25">
      <c r="D2" s="4" t="s">
        <v>1</v>
      </c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7090</v>
      </c>
      <c r="G6" s="1">
        <v>7207</v>
      </c>
      <c r="H6" s="1">
        <v>7879</v>
      </c>
      <c r="I6" s="1"/>
    </row>
    <row r="7" spans="1:69" x14ac:dyDescent="0.2">
      <c r="A7" s="10">
        <v>11568</v>
      </c>
      <c r="B7" s="10">
        <v>100324</v>
      </c>
      <c r="C7" s="9" t="s">
        <v>14</v>
      </c>
      <c r="D7" s="3" t="s">
        <v>15</v>
      </c>
      <c r="E7" s="3">
        <v>160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">
      <c r="A8" s="10">
        <v>11568</v>
      </c>
      <c r="B8" s="10">
        <v>100325</v>
      </c>
      <c r="C8" s="3" t="s">
        <v>14</v>
      </c>
      <c r="D8" s="3" t="s">
        <v>16</v>
      </c>
      <c r="E8" s="3">
        <v>160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">
      <c r="A9" s="10">
        <v>11568</v>
      </c>
      <c r="B9" s="10">
        <v>100326</v>
      </c>
      <c r="C9" s="3" t="s">
        <v>14</v>
      </c>
      <c r="D9" s="3" t="s">
        <v>17</v>
      </c>
      <c r="E9" s="3">
        <v>370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">
      <c r="A10" s="10">
        <v>11568</v>
      </c>
      <c r="B10" s="10">
        <v>100327</v>
      </c>
      <c r="C10" s="3" t="s">
        <v>14</v>
      </c>
      <c r="D10" s="3" t="s">
        <v>18</v>
      </c>
      <c r="E10" s="3">
        <v>60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">
      <c r="A11" s="10">
        <v>11568</v>
      </c>
      <c r="B11" s="10">
        <v>100328</v>
      </c>
      <c r="C11" s="3" t="s">
        <v>14</v>
      </c>
      <c r="D11" s="3" t="s">
        <v>19</v>
      </c>
      <c r="E11" s="3">
        <v>100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">
      <c r="A12" s="10">
        <v>11568</v>
      </c>
      <c r="B12" s="10">
        <v>100329</v>
      </c>
      <c r="C12" s="3" t="s">
        <v>14</v>
      </c>
      <c r="D12" s="3" t="s">
        <v>20</v>
      </c>
      <c r="E12" s="3">
        <v>150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">
      <c r="A13" s="10">
        <v>11568</v>
      </c>
      <c r="B13" s="10">
        <v>100330</v>
      </c>
      <c r="C13" s="11" t="s">
        <v>21</v>
      </c>
      <c r="D13" s="11" t="s">
        <v>22</v>
      </c>
      <c r="E13" s="11">
        <v>-50</v>
      </c>
      <c r="F13" s="12"/>
      <c r="G13" s="12"/>
      <c r="H13" s="12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">
      <c r="A14" s="10">
        <v>11568</v>
      </c>
      <c r="B14" s="10">
        <v>100331</v>
      </c>
      <c r="C14" s="11" t="s">
        <v>21</v>
      </c>
      <c r="D14" s="11" t="s">
        <v>23</v>
      </c>
      <c r="E14" s="11">
        <v>-50</v>
      </c>
      <c r="F14" s="12"/>
      <c r="G14" s="12"/>
      <c r="H14" s="12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">
      <c r="A15" s="10">
        <v>11568</v>
      </c>
      <c r="B15" s="10">
        <v>100332</v>
      </c>
      <c r="C15" s="11" t="s">
        <v>21</v>
      </c>
      <c r="D15" s="11" t="s">
        <v>24</v>
      </c>
      <c r="E15" s="11">
        <v>-10</v>
      </c>
      <c r="F15" s="12"/>
      <c r="G15" s="12"/>
      <c r="H15" s="12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45" priority="1" stopIfTrue="1" operator="greaterThan">
      <formula>$E$7</formula>
    </cfRule>
    <cfRule type="cellIs" dxfId="44" priority="2" stopIfTrue="1" operator="equal">
      <formula>""</formula>
    </cfRule>
  </conditionalFormatting>
  <conditionalFormatting sqref="E8:H8">
    <cfRule type="cellIs" dxfId="43" priority="3" stopIfTrue="1" operator="greaterThan">
      <formula>$E$8</formula>
    </cfRule>
    <cfRule type="cellIs" dxfId="42" priority="4" stopIfTrue="1" operator="equal">
      <formula>""</formula>
    </cfRule>
  </conditionalFormatting>
  <conditionalFormatting sqref="E9:H9">
    <cfRule type="cellIs" dxfId="41" priority="5" stopIfTrue="1" operator="greaterThan">
      <formula>$E$9</formula>
    </cfRule>
    <cfRule type="cellIs" dxfId="40" priority="6" stopIfTrue="1" operator="equal">
      <formula>""</formula>
    </cfRule>
  </conditionalFormatting>
  <conditionalFormatting sqref="E10:H10">
    <cfRule type="cellIs" dxfId="39" priority="7" stopIfTrue="1" operator="greaterThan">
      <formula>$E$10</formula>
    </cfRule>
    <cfRule type="cellIs" dxfId="38" priority="8" stopIfTrue="1" operator="equal">
      <formula>""</formula>
    </cfRule>
  </conditionalFormatting>
  <conditionalFormatting sqref="E11:H11">
    <cfRule type="cellIs" dxfId="37" priority="9" stopIfTrue="1" operator="greaterThan">
      <formula>$E$11</formula>
    </cfRule>
    <cfRule type="cellIs" dxfId="36" priority="10" stopIfTrue="1" operator="equal">
      <formula>""</formula>
    </cfRule>
  </conditionalFormatting>
  <conditionalFormatting sqref="E12:H12">
    <cfRule type="cellIs" dxfId="35" priority="11" stopIfTrue="1" operator="greaterThan">
      <formula>$E$12</formula>
    </cfRule>
    <cfRule type="cellIs" dxfId="34" priority="12" stopIfTrue="1" operator="equal">
      <formula>""</formula>
    </cfRule>
  </conditionalFormatting>
  <conditionalFormatting sqref="E13:H13">
    <cfRule type="cellIs" dxfId="33" priority="13" stopIfTrue="1" operator="lessThan">
      <formula>$E$13</formula>
    </cfRule>
    <cfRule type="cellIs" dxfId="32" priority="14" stopIfTrue="1" operator="greaterThan">
      <formula>0</formula>
    </cfRule>
  </conditionalFormatting>
  <conditionalFormatting sqref="E14:H14">
    <cfRule type="cellIs" dxfId="31" priority="15" stopIfTrue="1" operator="lessThan">
      <formula>$E$14</formula>
    </cfRule>
    <cfRule type="cellIs" dxfId="30" priority="16" stopIfTrue="1" operator="greaterThan">
      <formula>0</formula>
    </cfRule>
  </conditionalFormatting>
  <conditionalFormatting sqref="E15:H15">
    <cfRule type="cellIs" dxfId="29" priority="17" stopIfTrue="1" operator="lessThan">
      <formula>$E$15</formula>
    </cfRule>
    <cfRule type="cellIs" dxfId="28" priority="18" stopIfTrue="1" operator="greaterThan">
      <formula>0</formula>
    </cfRule>
  </conditionalFormatting>
  <conditionalFormatting sqref="C18:H18">
    <cfRule type="cellIs" dxfId="27" priority="19" stopIfTrue="1" operator="equal">
      <formula>$D$20</formula>
    </cfRule>
    <cfRule type="cellIs" dxfId="26" priority="20" stopIfTrue="1" operator="equal">
      <formula>$D$21</formula>
    </cfRule>
    <cfRule type="cellIs" dxfId="25" priority="21" stopIfTrue="1" operator="equal">
      <formula>$D$22</formula>
    </cfRule>
    <cfRule type="cellIs" dxfId="24" priority="22" stopIfTrue="1" operator="equal">
      <formula>$D$23</formula>
    </cfRule>
    <cfRule type="cellIs" dxfId="23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15" sqref="F15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6.28515625" customWidth="1"/>
    <col min="5" max="6" width="10.28515625" customWidth="1"/>
    <col min="7" max="31" width="11.140625" customWidth="1"/>
  </cols>
  <sheetData>
    <row r="1" spans="1:69" x14ac:dyDescent="0.2">
      <c r="F1" s="19" t="s">
        <v>36</v>
      </c>
    </row>
    <row r="2" spans="1:69" ht="18" x14ac:dyDescent="0.25">
      <c r="D2" s="4" t="s">
        <v>1</v>
      </c>
      <c r="G2" s="19"/>
    </row>
    <row r="4" spans="1:69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 x14ac:dyDescent="0.2">
      <c r="C5" s="2" t="s">
        <v>5</v>
      </c>
      <c r="D5" s="1" t="s">
        <v>13</v>
      </c>
      <c r="F5" s="1" t="s">
        <v>3</v>
      </c>
      <c r="J5" t="s">
        <v>34</v>
      </c>
    </row>
    <row r="6" spans="1:69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7090</v>
      </c>
      <c r="G6" s="22">
        <v>7207</v>
      </c>
      <c r="H6" s="22">
        <v>7879</v>
      </c>
      <c r="I6" s="1"/>
    </row>
    <row r="7" spans="1:69" ht="40.5" customHeight="1" x14ac:dyDescent="0.4">
      <c r="A7" s="10">
        <v>11568</v>
      </c>
      <c r="B7" s="10">
        <v>100324</v>
      </c>
      <c r="C7" s="9" t="s">
        <v>14</v>
      </c>
      <c r="D7" s="3" t="s">
        <v>15</v>
      </c>
      <c r="E7" s="3">
        <v>160</v>
      </c>
      <c r="F7" s="23"/>
      <c r="G7" s="23"/>
      <c r="H7" s="2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40.5" customHeight="1" x14ac:dyDescent="0.4">
      <c r="A8" s="10">
        <v>11568</v>
      </c>
      <c r="B8" s="10">
        <v>100325</v>
      </c>
      <c r="C8" s="3" t="s">
        <v>14</v>
      </c>
      <c r="D8" s="3" t="s">
        <v>16</v>
      </c>
      <c r="E8" s="3">
        <v>160</v>
      </c>
      <c r="F8" s="23"/>
      <c r="G8" s="23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40.5" customHeight="1" x14ac:dyDescent="0.4">
      <c r="A9" s="10">
        <v>11568</v>
      </c>
      <c r="B9" s="10">
        <v>100326</v>
      </c>
      <c r="C9" s="3" t="s">
        <v>14</v>
      </c>
      <c r="D9" s="3" t="s">
        <v>17</v>
      </c>
      <c r="E9" s="3">
        <v>370</v>
      </c>
      <c r="F9" s="23"/>
      <c r="G9" s="23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40.5" customHeight="1" x14ac:dyDescent="0.4">
      <c r="A10" s="10">
        <v>11568</v>
      </c>
      <c r="B10" s="10">
        <v>100327</v>
      </c>
      <c r="C10" s="3" t="s">
        <v>14</v>
      </c>
      <c r="D10" s="3" t="s">
        <v>18</v>
      </c>
      <c r="E10" s="3">
        <v>60</v>
      </c>
      <c r="F10" s="23"/>
      <c r="G10" s="23"/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40.5" customHeight="1" x14ac:dyDescent="0.4">
      <c r="A11" s="10">
        <v>11568</v>
      </c>
      <c r="B11" s="10">
        <v>100328</v>
      </c>
      <c r="C11" s="3" t="s">
        <v>14</v>
      </c>
      <c r="D11" s="3" t="s">
        <v>19</v>
      </c>
      <c r="E11" s="3">
        <v>100</v>
      </c>
      <c r="F11" s="23"/>
      <c r="G11" s="23"/>
      <c r="H11" s="2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40.5" customHeight="1" x14ac:dyDescent="0.4">
      <c r="A12" s="10">
        <v>11568</v>
      </c>
      <c r="B12" s="10">
        <v>100329</v>
      </c>
      <c r="C12" s="3" t="s">
        <v>14</v>
      </c>
      <c r="D12" s="3" t="s">
        <v>20</v>
      </c>
      <c r="E12" s="3">
        <v>150</v>
      </c>
      <c r="F12" s="23"/>
      <c r="G12" s="23"/>
      <c r="H12" s="2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4">
      <c r="A13" s="10">
        <v>11568</v>
      </c>
      <c r="B13" s="10">
        <v>100330</v>
      </c>
      <c r="C13" s="11" t="s">
        <v>21</v>
      </c>
      <c r="D13" s="11" t="s">
        <v>22</v>
      </c>
      <c r="E13" s="11">
        <v>-50</v>
      </c>
      <c r="F13" s="23"/>
      <c r="G13" s="23"/>
      <c r="H13" s="23"/>
      <c r="I13" s="12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4">
      <c r="A14" s="10">
        <v>11568</v>
      </c>
      <c r="B14" s="10">
        <v>100331</v>
      </c>
      <c r="C14" s="11" t="s">
        <v>21</v>
      </c>
      <c r="D14" s="11" t="s">
        <v>23</v>
      </c>
      <c r="E14" s="11">
        <v>-50</v>
      </c>
      <c r="F14" s="23"/>
      <c r="G14" s="23"/>
      <c r="H14" s="23"/>
      <c r="I14" s="1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4">
      <c r="A15" s="10">
        <v>11568</v>
      </c>
      <c r="B15" s="10">
        <v>100332</v>
      </c>
      <c r="C15" s="11" t="s">
        <v>21</v>
      </c>
      <c r="D15" s="11" t="s">
        <v>24</v>
      </c>
      <c r="E15" s="11">
        <v>-10</v>
      </c>
      <c r="F15" s="23"/>
      <c r="G15" s="23"/>
      <c r="H15" s="23"/>
      <c r="I15" s="1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 x14ac:dyDescent="0.2">
      <c r="C17" t="s">
        <v>25</v>
      </c>
      <c r="E17">
        <f>SUMIF($E$6:$E$15, "&gt;0")</f>
        <v>1000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 x14ac:dyDescent="0.2">
      <c r="C18" t="s">
        <v>26</v>
      </c>
      <c r="F18" s="13">
        <f>SUM($F$7:$F$15)</f>
        <v>0</v>
      </c>
      <c r="G18" s="13">
        <f>SUM($G$7:$G$15)</f>
        <v>0</v>
      </c>
      <c r="H18" s="13">
        <f>SUM($H$7:$H$15)</f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 x14ac:dyDescent="0.2">
      <c r="D19" t="s">
        <v>28</v>
      </c>
      <c r="E19" t="s">
        <v>29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 x14ac:dyDescent="0.2">
      <c r="C20" t="s">
        <v>27</v>
      </c>
      <c r="D20" s="14">
        <f>LARGE($F$18:$H$18,1)</f>
        <v>0</v>
      </c>
      <c r="E20">
        <f>INDEX($F$6:$H$6,MATCH($D$20,$F$18:$H$18,0))</f>
        <v>7090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 x14ac:dyDescent="0.2">
      <c r="C21" t="s">
        <v>30</v>
      </c>
      <c r="D21" s="15">
        <f>LARGE($F$18:$H$18,2)</f>
        <v>0</v>
      </c>
      <c r="E21">
        <f>INDEX($F$6:$H$6,MATCH($D$21,$F$18:$H$18,0))</f>
        <v>7090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 x14ac:dyDescent="0.2">
      <c r="C22" t="s">
        <v>31</v>
      </c>
      <c r="D22" s="16">
        <f>LARGE($F$18:$H$18,3)</f>
        <v>0</v>
      </c>
      <c r="E22">
        <f>INDEX($F$6:$H$6,MATCH($D$22,$F$18:$H$18,0))</f>
        <v>7090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 x14ac:dyDescent="0.2">
      <c r="C23" t="s">
        <v>32</v>
      </c>
      <c r="D23" s="17" t="e">
        <f>LARGE($F$18:$H$18,4)</f>
        <v>#NUM!</v>
      </c>
      <c r="E23" t="e">
        <f>INDEX($F$6:$H$6,MATCH($D$23,$F$18:$H$18,0))</f>
        <v>#NUM!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 x14ac:dyDescent="0.2">
      <c r="C24" t="s">
        <v>33</v>
      </c>
      <c r="D24" s="18" t="e">
        <f>LARGE($F$18:$H$18,5)</f>
        <v>#NUM!</v>
      </c>
      <c r="E24" t="e">
        <f>INDEX($F$6:$H$6,MATCH($D$24,$F$18:$H$18,0))</f>
        <v>#NUM!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 x14ac:dyDescent="0.2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 x14ac:dyDescent="0.2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 x14ac:dyDescent="0.2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 x14ac:dyDescent="0.2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 x14ac:dyDescent="0.2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 x14ac:dyDescent="0.2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 x14ac:dyDescent="0.2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 x14ac:dyDescent="0.2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22" priority="1" stopIfTrue="1" operator="greaterThan">
      <formula>$E$7</formula>
    </cfRule>
    <cfRule type="cellIs" dxfId="21" priority="2" stopIfTrue="1" operator="equal">
      <formula>""</formula>
    </cfRule>
  </conditionalFormatting>
  <conditionalFormatting sqref="E8">
    <cfRule type="cellIs" dxfId="20" priority="3" stopIfTrue="1" operator="greaterThan">
      <formula>$E$8</formula>
    </cfRule>
    <cfRule type="cellIs" dxfId="19" priority="4" stopIfTrue="1" operator="equal">
      <formula>""</formula>
    </cfRule>
  </conditionalFormatting>
  <conditionalFormatting sqref="E9">
    <cfRule type="cellIs" dxfId="18" priority="5" stopIfTrue="1" operator="greaterThan">
      <formula>$E$9</formula>
    </cfRule>
    <cfRule type="cellIs" dxfId="17" priority="6" stopIfTrue="1" operator="equal">
      <formula>""</formula>
    </cfRule>
  </conditionalFormatting>
  <conditionalFormatting sqref="E10">
    <cfRule type="cellIs" dxfId="16" priority="7" stopIfTrue="1" operator="greaterThan">
      <formula>$E$10</formula>
    </cfRule>
    <cfRule type="cellIs" dxfId="15" priority="8" stopIfTrue="1" operator="equal">
      <formula>""</formula>
    </cfRule>
  </conditionalFormatting>
  <conditionalFormatting sqref="E11">
    <cfRule type="cellIs" dxfId="14" priority="9" stopIfTrue="1" operator="greaterThan">
      <formula>$E$11</formula>
    </cfRule>
    <cfRule type="cellIs" dxfId="13" priority="10" stopIfTrue="1" operator="equal">
      <formula>""</formula>
    </cfRule>
  </conditionalFormatting>
  <conditionalFormatting sqref="E12">
    <cfRule type="cellIs" dxfId="12" priority="11" stopIfTrue="1" operator="greaterThan">
      <formula>$E$12</formula>
    </cfRule>
    <cfRule type="cellIs" dxfId="11" priority="12" stopIfTrue="1" operator="equal">
      <formula>""</formula>
    </cfRule>
  </conditionalFormatting>
  <conditionalFormatting sqref="E13">
    <cfRule type="cellIs" dxfId="10" priority="13" stopIfTrue="1" operator="lessThan">
      <formula>$E$13</formula>
    </cfRule>
    <cfRule type="cellIs" dxfId="9" priority="14" stopIfTrue="1" operator="greaterThan">
      <formula>0</formula>
    </cfRule>
  </conditionalFormatting>
  <conditionalFormatting sqref="E14">
    <cfRule type="cellIs" dxfId="8" priority="15" stopIfTrue="1" operator="lessThan">
      <formula>$E$14</formula>
    </cfRule>
    <cfRule type="cellIs" dxfId="7" priority="16" stopIfTrue="1" operator="greaterThan">
      <formula>0</formula>
    </cfRule>
  </conditionalFormatting>
  <conditionalFormatting sqref="E15">
    <cfRule type="cellIs" dxfId="6" priority="17" stopIfTrue="1" operator="lessThan">
      <formula>$E$15</formula>
    </cfRule>
    <cfRule type="cellIs" dxfId="5" priority="18" stopIfTrue="1" operator="greaterThan">
      <formula>0</formula>
    </cfRule>
  </conditionalFormatting>
  <conditionalFormatting sqref="C18:H18">
    <cfRule type="cellIs" dxfId="4" priority="19" stopIfTrue="1" operator="equal">
      <formula>$D$20</formula>
    </cfRule>
    <cfRule type="cellIs" dxfId="3" priority="20" stopIfTrue="1" operator="equal">
      <formula>$D$21</formula>
    </cfRule>
    <cfRule type="cellIs" dxfId="2" priority="21" stopIfTrue="1" operator="equal">
      <formula>$D$22</formula>
    </cfRule>
    <cfRule type="cellIs" dxfId="1" priority="22" stopIfTrue="1" operator="equal">
      <formula>$D$23</formula>
    </cfRule>
    <cfRule type="cellIs" dxfId="0" priority="23" stopIfTrue="1" operator="equal">
      <formula>$D$24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63</vt:i4>
      </vt:variant>
    </vt:vector>
  </HeadingPairs>
  <TitlesOfParts>
    <vt:vector size="70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Kevin</cp:lastModifiedBy>
  <cp:lastPrinted>2016-04-17T15:11:14Z</cp:lastPrinted>
  <dcterms:created xsi:type="dcterms:W3CDTF">2002-05-15T02:32:49Z</dcterms:created>
  <dcterms:modified xsi:type="dcterms:W3CDTF">2016-04-20T16:14:08Z</dcterms:modified>
</cp:coreProperties>
</file>